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<sst xmlns="http://schemas.openxmlformats.org/spreadsheetml/2006/main" count="357" uniqueCount="340">
  <si>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</si>
  <si>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</si>
  <si>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</si>
  <si>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</si>
  <si>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</si>
  <si>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</si>
  <si>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</si>
  <si>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</si>
  <si>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</si>
  <si>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</si>
  <si>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</si>
  <si>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</si>
  <si>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</si>
  <si>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</si>
  <si>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</si>
  <si>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</si>
  <si>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</si>
  <si>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</si>
  <si>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</si>
  <si>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</si>
  <si>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</si>
  <si>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</si>
  <si>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</si>
  <si>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</si>
  <si>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</si>
  <si>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</si>
  <si>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</si>
  <si>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</si>
  <si>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</si>
  <si>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</si>
  <si>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God upisa</t>
  </si>
  <si>
    <t>PK1avgust</t>
  </si>
  <si>
    <t>Nastavnik:</t>
  </si>
  <si>
    <t>Broj ECTS kredita: 6.5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</si>
  <si>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</si>
  <si>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</si>
  <si>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</si>
  <si>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</si>
  <si>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</si>
  <si>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</si>
  <si>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</si>
  <si>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</si>
  <si>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</si>
  <si>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</si>
  <si>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Pris.</t>
  </si>
  <si>
    <t>Prez.</t>
  </si>
  <si>
    <t>Dod.</t>
  </si>
  <si>
    <t>2/2016</t>
  </si>
  <si>
    <t>Joković Andrija</t>
  </si>
  <si>
    <t>3/2016</t>
  </si>
  <si>
    <t>Orešković Andrija</t>
  </si>
  <si>
    <t>4/2016</t>
  </si>
  <si>
    <t>Cmiljanić Đorđe</t>
  </si>
  <si>
    <t>5/2016</t>
  </si>
  <si>
    <t>Čupić Milan</t>
  </si>
  <si>
    <t>6/2016</t>
  </si>
  <si>
    <t>Gudelj Jovana</t>
  </si>
  <si>
    <t>7/2016</t>
  </si>
  <si>
    <t>Nikolić Todor</t>
  </si>
  <si>
    <t>8/2016</t>
  </si>
  <si>
    <t>Vraneš Nikola</t>
  </si>
  <si>
    <t>9/2016</t>
  </si>
  <si>
    <t>Vavić Danilo</t>
  </si>
  <si>
    <t>10/2016</t>
  </si>
  <si>
    <t>Vujadinović Miomir</t>
  </si>
  <si>
    <t>11/2016</t>
  </si>
  <si>
    <t>Kovačević Đorđe</t>
  </si>
  <si>
    <t>12/2016</t>
  </si>
  <si>
    <t>Popović Marina</t>
  </si>
  <si>
    <t>13/2016</t>
  </si>
  <si>
    <t>Živković Boris</t>
  </si>
  <si>
    <t>14/2016</t>
  </si>
  <si>
    <t>Pejović Novo</t>
  </si>
  <si>
    <t>15/2016</t>
  </si>
  <si>
    <t>Bulatović Marko</t>
  </si>
  <si>
    <t>16/2016</t>
  </si>
  <si>
    <t>Begu Damjan</t>
  </si>
  <si>
    <t>17/2016</t>
  </si>
  <si>
    <t>Radović Milivoje</t>
  </si>
  <si>
    <t>19/2016</t>
  </si>
  <si>
    <t>Marković Jelena</t>
  </si>
  <si>
    <t>20/2016</t>
  </si>
  <si>
    <t>Vojvodić Nikola</t>
  </si>
  <si>
    <t>21/2016</t>
  </si>
  <si>
    <t>Blagojević Miloš</t>
  </si>
  <si>
    <t>22/2016</t>
  </si>
  <si>
    <t>Perišić Miljan</t>
  </si>
  <si>
    <t>23/2016</t>
  </si>
  <si>
    <t>Janičić Mirko</t>
  </si>
  <si>
    <t>25/2016</t>
  </si>
  <si>
    <t>Bektešević Mirza</t>
  </si>
  <si>
    <t>26/2016</t>
  </si>
  <si>
    <t>Ašćerić Samir</t>
  </si>
  <si>
    <t>27/2016</t>
  </si>
  <si>
    <t>Dragaš Nikola</t>
  </si>
  <si>
    <t>28/2016</t>
  </si>
  <si>
    <t>Janković Nikola</t>
  </si>
  <si>
    <t>29/2016</t>
  </si>
  <si>
    <t>Katić Janko</t>
  </si>
  <si>
    <t>30/2016</t>
  </si>
  <si>
    <t>Šljivančanin Mitar</t>
  </si>
  <si>
    <t>31/2016</t>
  </si>
  <si>
    <t>Jovović Dejan</t>
  </si>
  <si>
    <t>32/2016</t>
  </si>
  <si>
    <t>Strugar Božo</t>
  </si>
  <si>
    <t>33/2016</t>
  </si>
  <si>
    <t>Lavrović Ismet</t>
  </si>
  <si>
    <t>34/2016</t>
  </si>
  <si>
    <t>Jovanović Balša</t>
  </si>
  <si>
    <t>35/2016</t>
  </si>
  <si>
    <t>Kovačević Ivan</t>
  </si>
  <si>
    <t>36/2016</t>
  </si>
  <si>
    <t>Blečić Andrea</t>
  </si>
  <si>
    <t>38/2016</t>
  </si>
  <si>
    <t>Vojvodić Nikolina</t>
  </si>
  <si>
    <t>39/2016</t>
  </si>
  <si>
    <t>Matković Matija</t>
  </si>
  <si>
    <t>40/2016</t>
  </si>
  <si>
    <t>Trubljanin Ilda</t>
  </si>
  <si>
    <t>41/2016</t>
  </si>
  <si>
    <t>Hasanagić Ahmed</t>
  </si>
  <si>
    <t>42/2016</t>
  </si>
  <si>
    <t>Radanović Miloš</t>
  </si>
  <si>
    <t>43/2016</t>
  </si>
  <si>
    <t>Vojinović Aleksandar</t>
  </si>
  <si>
    <t>44/2016</t>
  </si>
  <si>
    <t>Mujović Kristina</t>
  </si>
  <si>
    <t>45/2016</t>
  </si>
  <si>
    <t>Deletić Ivan</t>
  </si>
  <si>
    <t>46/2016</t>
  </si>
  <si>
    <t>Dedeić Jovan</t>
  </si>
  <si>
    <t>47/2016</t>
  </si>
  <si>
    <t>Čekaj Marko</t>
  </si>
  <si>
    <t>48/2016</t>
  </si>
  <si>
    <t>Vojinović Danka</t>
  </si>
  <si>
    <t>49/2016</t>
  </si>
  <si>
    <t>Gagović Slađana</t>
  </si>
  <si>
    <t>50/2016</t>
  </si>
  <si>
    <t>Jelić Danijela</t>
  </si>
  <si>
    <t>51/2016</t>
  </si>
  <si>
    <t>Milošević Damjan</t>
  </si>
  <si>
    <t>52/2016</t>
  </si>
  <si>
    <t>Mijušković Ivan</t>
  </si>
  <si>
    <t>53/2016</t>
  </si>
  <si>
    <t>Vasić Marko</t>
  </si>
  <si>
    <t>54/2016</t>
  </si>
  <si>
    <t>Kaljević Janko</t>
  </si>
  <si>
    <t>55/2016</t>
  </si>
  <si>
    <t>Minić Radovan</t>
  </si>
  <si>
    <t>56/2016</t>
  </si>
  <si>
    <t>Bulatović Lazar</t>
  </si>
  <si>
    <t>57/2016</t>
  </si>
  <si>
    <t>Vuković Ana</t>
  </si>
  <si>
    <t>58/2016</t>
  </si>
  <si>
    <t>Čolović Nikola</t>
  </si>
  <si>
    <t>60/2016</t>
  </si>
  <si>
    <t>Uskoković Matija</t>
  </si>
  <si>
    <t>61/2016</t>
  </si>
  <si>
    <t>Šipčić Tamara</t>
  </si>
  <si>
    <t>62/2016</t>
  </si>
  <si>
    <t>Šofranac Luka</t>
  </si>
  <si>
    <t>63/2016</t>
  </si>
  <si>
    <t>Mandić Aleksa</t>
  </si>
  <si>
    <t>64/2016</t>
  </si>
  <si>
    <t>Janković Danijela</t>
  </si>
  <si>
    <t>65/2016</t>
  </si>
  <si>
    <t>Ćuzović Mile</t>
  </si>
  <si>
    <t>66/2016</t>
  </si>
  <si>
    <t>Jakić Đorđe</t>
  </si>
  <si>
    <t>67/2016</t>
  </si>
  <si>
    <t>Aleksić Lidija</t>
  </si>
  <si>
    <t>68/2016</t>
  </si>
  <si>
    <t>Čvorović Pavle</t>
  </si>
  <si>
    <t>69/2016</t>
  </si>
  <si>
    <t>Vujičić Dejan</t>
  </si>
  <si>
    <t>70/2016</t>
  </si>
  <si>
    <t>Miranović Darko</t>
  </si>
  <si>
    <t>71/2016</t>
  </si>
  <si>
    <t>Filipović Petar</t>
  </si>
  <si>
    <t>72/2016</t>
  </si>
  <si>
    <t>Perović Dušan</t>
  </si>
  <si>
    <t>73/2016</t>
  </si>
  <si>
    <t>Zagarčanin Danilo</t>
  </si>
  <si>
    <t>75/2016</t>
  </si>
  <si>
    <t>Barović Branimir</t>
  </si>
  <si>
    <t>76/2016</t>
  </si>
  <si>
    <t>Mijanović Jovan</t>
  </si>
  <si>
    <t>77/2016</t>
  </si>
  <si>
    <t>Đolević Lazar</t>
  </si>
  <si>
    <t>78/2016</t>
  </si>
  <si>
    <t>Pođanin Radoš</t>
  </si>
  <si>
    <t>79/2016</t>
  </si>
  <si>
    <t>Markuš Zdravko</t>
  </si>
  <si>
    <t>80/2016</t>
  </si>
  <si>
    <t>Kaljević Uroš</t>
  </si>
  <si>
    <t>82/2016</t>
  </si>
  <si>
    <t>Mijajlović Marija</t>
  </si>
  <si>
    <t>83/2016</t>
  </si>
  <si>
    <t>Radinović Vladan</t>
  </si>
  <si>
    <t>84/2016</t>
  </si>
  <si>
    <t>Kartal Miloš</t>
  </si>
  <si>
    <t>85/2016</t>
  </si>
  <si>
    <t>Radunović Aleksandar</t>
  </si>
  <si>
    <t>86/2016</t>
  </si>
  <si>
    <t>Tadić Vuk</t>
  </si>
  <si>
    <t>87/2016</t>
  </si>
  <si>
    <t>Laličić Filip</t>
  </si>
  <si>
    <t>88/2016</t>
  </si>
  <si>
    <t>Danilović Ivan</t>
  </si>
  <si>
    <t>89/2016</t>
  </si>
  <si>
    <t>Jovanović Nikola</t>
  </si>
  <si>
    <t>90/2016</t>
  </si>
  <si>
    <t>Jovanović Marko</t>
  </si>
  <si>
    <t>91/2016</t>
  </si>
  <si>
    <t>Feratović Rizo</t>
  </si>
  <si>
    <t>92/2016</t>
  </si>
  <si>
    <t>Grandov Ljubiša</t>
  </si>
  <si>
    <t>93/2016</t>
  </si>
  <si>
    <t>Skrobanović Dražen</t>
  </si>
  <si>
    <t>94/2016</t>
  </si>
  <si>
    <t>Jelovac Filip</t>
  </si>
  <si>
    <t>96/2016</t>
  </si>
  <si>
    <t>Đukić Ivan</t>
  </si>
  <si>
    <t>98/2016</t>
  </si>
  <si>
    <t>Gačević Milovan</t>
  </si>
  <si>
    <t>99/2016</t>
  </si>
  <si>
    <t>Damjanović Nikola</t>
  </si>
  <si>
    <t>100/2016</t>
  </si>
  <si>
    <t>Redžić Luka</t>
  </si>
  <si>
    <t>101/2016</t>
  </si>
  <si>
    <t>Janković Saša</t>
  </si>
  <si>
    <t>102/2016</t>
  </si>
  <si>
    <t>Radunović Nikola</t>
  </si>
  <si>
    <t>103/2016</t>
  </si>
  <si>
    <t>Radojičić Ilija</t>
  </si>
  <si>
    <t>104/2016</t>
  </si>
  <si>
    <t>Bokovac Zdravko</t>
  </si>
  <si>
    <t>105/2016</t>
  </si>
  <si>
    <t>Kajević Aldin</t>
  </si>
  <si>
    <t>108/2016</t>
  </si>
  <si>
    <t>Vlahović Filip</t>
  </si>
  <si>
    <t>109/2016</t>
  </si>
  <si>
    <t>Tomić Savo</t>
  </si>
  <si>
    <t>110/2016</t>
  </si>
  <si>
    <t>Janković Ljubomir</t>
  </si>
  <si>
    <t>111/2016</t>
  </si>
  <si>
    <t>Vuković Nikola</t>
  </si>
  <si>
    <t>112/2016</t>
  </si>
  <si>
    <t>Ivanović Viktor</t>
  </si>
  <si>
    <t>113/2016</t>
  </si>
  <si>
    <t>Kalezić Ivan</t>
  </si>
  <si>
    <t>114/2016</t>
  </si>
  <si>
    <t>Španjević Aleksandar</t>
  </si>
  <si>
    <t>115/2016</t>
  </si>
  <si>
    <t>Đurović Marko</t>
  </si>
  <si>
    <t>116/2016</t>
  </si>
  <si>
    <t>Krstajić Batrić</t>
  </si>
  <si>
    <t>117/2016</t>
  </si>
  <si>
    <t>Jestrović Nikola</t>
  </si>
  <si>
    <t>118/2016</t>
  </si>
  <si>
    <t>Radičević Jakov</t>
  </si>
  <si>
    <t>119/2016</t>
  </si>
  <si>
    <t>Milačić Miloš</t>
  </si>
  <si>
    <t>120/2016</t>
  </si>
  <si>
    <t>Raičević Svetlana</t>
  </si>
  <si>
    <t>121/2016</t>
  </si>
  <si>
    <t>Lazarević Ksenija</t>
  </si>
  <si>
    <t>122/2016</t>
  </si>
  <si>
    <t>Šćepanović Marina</t>
  </si>
  <si>
    <t>123/2016</t>
  </si>
  <si>
    <t>Brnović Jovan</t>
  </si>
  <si>
    <t>124/2016</t>
  </si>
  <si>
    <t>Kapor Tihomir</t>
  </si>
  <si>
    <t>125/2016</t>
  </si>
  <si>
    <t>Dukić Bojan</t>
  </si>
  <si>
    <t>126/2016</t>
  </si>
  <si>
    <t>127/2016</t>
  </si>
  <si>
    <t>Vujović Petar</t>
  </si>
  <si>
    <t>128/2016</t>
  </si>
  <si>
    <t>Čarapić Petar</t>
  </si>
  <si>
    <t>129/2016</t>
  </si>
  <si>
    <t>130/2016</t>
  </si>
  <si>
    <t>Bogavac Nikola</t>
  </si>
  <si>
    <t>6/2015</t>
  </si>
  <si>
    <t>Dragojević Nenad</t>
  </si>
  <si>
    <t>7/2015</t>
  </si>
  <si>
    <t>Peruničić Ratko</t>
  </si>
  <si>
    <t>10/2015</t>
  </si>
  <si>
    <t>Bektašević Belmin</t>
  </si>
  <si>
    <t>15/2015</t>
  </si>
  <si>
    <t>Pavlović Tijana</t>
  </si>
  <si>
    <t>31/2015</t>
  </si>
  <si>
    <t>Slavković Stefan</t>
  </si>
  <si>
    <t>32/2015</t>
  </si>
  <si>
    <t>Ivanović Jovana</t>
  </si>
  <si>
    <t>40/2015</t>
  </si>
  <si>
    <t>Ćurić Stefan</t>
  </si>
  <si>
    <t>42/2015</t>
  </si>
  <si>
    <t>Rakočević Vuk</t>
  </si>
  <si>
    <t>43/2015</t>
  </si>
  <si>
    <t>Jočić Ilija</t>
  </si>
  <si>
    <t>46/2015</t>
  </si>
  <si>
    <t>Zulević Mirjana</t>
  </si>
  <si>
    <t>51/2015</t>
  </si>
  <si>
    <t>Boljević Nikolina</t>
  </si>
  <si>
    <t>62/2015</t>
  </si>
  <si>
    <t>Vuković Jelena</t>
  </si>
  <si>
    <t>70/2015</t>
  </si>
  <si>
    <t>Sekulić Ana</t>
  </si>
  <si>
    <t>71/2015</t>
  </si>
  <si>
    <t>Daković Dejan</t>
  </si>
  <si>
    <t>80/2015</t>
  </si>
  <si>
    <t>Uskoković Ivan</t>
  </si>
  <si>
    <t>82/2015</t>
  </si>
  <si>
    <t>Madžgalj Darko</t>
  </si>
  <si>
    <t>86/2015</t>
  </si>
  <si>
    <t>Stanić Sreten</t>
  </si>
  <si>
    <t>92/2015</t>
  </si>
  <si>
    <t>Gutović Aleksandra</t>
  </si>
  <si>
    <t>95/2015</t>
  </si>
  <si>
    <t>Stijepović Boris</t>
  </si>
  <si>
    <t>96/2015</t>
  </si>
  <si>
    <t>Kojović Dragana</t>
  </si>
  <si>
    <t>100/2015</t>
  </si>
  <si>
    <t>Mehmedović Amer</t>
  </si>
  <si>
    <t>90/2014</t>
  </si>
  <si>
    <t>Perišić Ivo</t>
  </si>
  <si>
    <t>143/2014</t>
  </si>
  <si>
    <t>Radulović Radovan</t>
  </si>
  <si>
    <t>3/2013</t>
  </si>
  <si>
    <t>Ćetković Boris</t>
  </si>
  <si>
    <t>72/2013</t>
  </si>
  <si>
    <t>Omeranović Reihan</t>
  </si>
  <si>
    <t>1.5.0.</t>
  </si>
  <si>
    <t>9.0.</t>
  </si>
  <si>
    <t>6.0.</t>
  </si>
  <si>
    <t>11.0.</t>
  </si>
  <si>
    <t>4.0.</t>
  </si>
  <si>
    <t>36.0.</t>
  </si>
  <si>
    <t>16.0.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</si>
</sst>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C123">
      <selection activeCell="F146" sqref="F146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2.71093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4" t="s">
        <v>29</v>
      </c>
      <c r="B1" s="63"/>
      <c r="C1" s="68" t="s">
        <v>30</v>
      </c>
      <c r="D1" s="70" t="s">
        <v>21</v>
      </c>
      <c r="E1" s="72"/>
      <c r="F1" s="57" t="s">
        <v>44</v>
      </c>
      <c r="G1" s="70" t="s">
        <v>45</v>
      </c>
      <c r="H1" s="59" t="s">
        <v>43</v>
      </c>
      <c r="I1" s="70" t="s">
        <v>46</v>
      </c>
      <c r="J1" s="64" t="s">
        <v>22</v>
      </c>
      <c r="K1" s="64" t="s">
        <v>23</v>
      </c>
      <c r="L1" s="64" t="s">
        <v>31</v>
      </c>
      <c r="M1" s="55" t="s">
        <v>24</v>
      </c>
      <c r="N1" s="61"/>
      <c r="O1" s="61"/>
      <c r="P1" s="61"/>
      <c r="Q1" s="65" t="s">
        <v>25</v>
      </c>
      <c r="R1" s="65" t="s">
        <v>26</v>
      </c>
      <c r="S1" s="65" t="s">
        <v>27</v>
      </c>
    </row>
    <row r="2" spans="1:19" ht="15">
      <c r="A2" s="54"/>
      <c r="B2" s="63"/>
      <c r="C2" s="69"/>
      <c r="D2" s="69"/>
      <c r="E2" s="72"/>
      <c r="F2" s="58"/>
      <c r="G2" s="71"/>
      <c r="H2" s="60"/>
      <c r="I2" s="71"/>
      <c r="J2" s="62"/>
      <c r="K2" s="62"/>
      <c r="L2" s="62"/>
      <c r="M2" s="56"/>
      <c r="N2" s="62"/>
      <c r="O2" s="62"/>
      <c r="P2" s="62"/>
      <c r="Q2" s="66"/>
      <c r="R2" s="67"/>
      <c r="S2" s="66"/>
    </row>
    <row r="3" spans="1:19" ht="15.75" customHeight="1">
      <c r="A3" s="1"/>
      <c r="B3" s="39"/>
      <c r="C3" s="39" t="s">
        <v>47</v>
      </c>
      <c r="D3" s="39" t="s">
        <v>48</v>
      </c>
      <c r="E3" s="1"/>
      <c r="F3" s="47">
        <v>5</v>
      </c>
      <c r="G3" s="48"/>
      <c r="H3" s="48"/>
      <c r="I3" s="48"/>
      <c r="J3" s="44">
        <v>43.5</v>
      </c>
      <c r="K3" s="45"/>
      <c r="L3" s="48"/>
      <c r="M3" s="40">
        <f>MAX(J3,K3,L3)</f>
        <v>43.5</v>
      </c>
      <c r="N3" s="46">
        <v>50</v>
      </c>
      <c r="O3" s="49"/>
      <c r="P3" s="48"/>
      <c r="Q3" s="40">
        <f>MAX(N3,O3,P3)</f>
        <v>50</v>
      </c>
      <c r="R3" s="40">
        <f>F3+H3+M3+Q3+G3+I3</f>
        <v>98.5</v>
      </c>
      <c r="S3" s="40" t="str">
        <f>IF(R3&gt;=90,"A",IF(R3&gt;=80,"B",IF(R3&gt;=70,"C",IF(R3&gt;=60,"D",IF(R3&gt;=50,"E","F")))))</f>
        <v>A</v>
      </c>
    </row>
    <row r="4" spans="1:19" ht="15.75" customHeight="1">
      <c r="A4" s="1"/>
      <c r="B4" s="39"/>
      <c r="C4" s="39" t="s">
        <v>49</v>
      </c>
      <c r="D4" s="39" t="s">
        <v>50</v>
      </c>
      <c r="E4" s="1"/>
      <c r="F4" s="47">
        <v>5</v>
      </c>
      <c r="G4" s="48"/>
      <c r="H4" s="48"/>
      <c r="I4" s="48"/>
      <c r="J4" s="44">
        <v>41</v>
      </c>
      <c r="K4" s="45"/>
      <c r="L4" s="48"/>
      <c r="M4" s="40">
        <f aca="true" t="shared" si="0" ref="M4:M63">MAX(J4,K4,L4)</f>
        <v>41</v>
      </c>
      <c r="N4" s="46">
        <v>46</v>
      </c>
      <c r="O4" s="49"/>
      <c r="P4" s="48"/>
      <c r="Q4" s="40">
        <f aca="true" t="shared" si="1" ref="Q4:Q63">MAX(N4,O4,P4)</f>
        <v>46</v>
      </c>
      <c r="R4" s="40">
        <f aca="true" t="shared" si="2" ref="R4:R67">F4+H4+M4+Q4+G4+I4</f>
        <v>92</v>
      </c>
      <c r="S4" s="40" t="str">
        <f aca="true" t="shared" si="3" ref="S4:S67">IF(R4&gt;=90,"A",IF(R4&gt;=80,"B",IF(R4&gt;=70,"C",IF(R4&gt;=60,"D",IF(R4&gt;=50,"E","F")))))</f>
        <v>A</v>
      </c>
    </row>
    <row r="5" spans="1:19" ht="15.75" customHeight="1">
      <c r="A5" s="1"/>
      <c r="B5" s="39"/>
      <c r="C5" s="39" t="s">
        <v>51</v>
      </c>
      <c r="D5" s="39" t="s">
        <v>52</v>
      </c>
      <c r="E5" s="1"/>
      <c r="F5" s="47">
        <v>5</v>
      </c>
      <c r="G5" s="48"/>
      <c r="H5" s="48"/>
      <c r="I5" s="48"/>
      <c r="J5" s="44">
        <v>39</v>
      </c>
      <c r="K5" s="45"/>
      <c r="L5" s="48"/>
      <c r="M5" s="40">
        <f t="shared" si="0"/>
        <v>39</v>
      </c>
      <c r="N5" s="46">
        <v>39.5</v>
      </c>
      <c r="O5" s="49"/>
      <c r="P5" s="48"/>
      <c r="Q5" s="40">
        <f t="shared" si="1"/>
        <v>39.5</v>
      </c>
      <c r="R5" s="40">
        <f t="shared" si="2"/>
        <v>83.5</v>
      </c>
      <c r="S5" s="40" t="str">
        <f t="shared" si="3"/>
        <v>B</v>
      </c>
    </row>
    <row r="6" spans="1:19" ht="15.75" customHeight="1">
      <c r="A6" s="1"/>
      <c r="B6" s="39"/>
      <c r="C6" s="39" t="s">
        <v>53</v>
      </c>
      <c r="D6" s="39" t="s">
        <v>54</v>
      </c>
      <c r="E6" s="1"/>
      <c r="F6" s="47"/>
      <c r="G6" s="48"/>
      <c r="H6" s="48"/>
      <c r="I6" s="48"/>
      <c r="J6" s="44">
        <v>26.5</v>
      </c>
      <c r="K6" s="45"/>
      <c r="L6" s="48"/>
      <c r="M6" s="40">
        <f t="shared" si="0"/>
        <v>26.5</v>
      </c>
      <c r="N6" s="46">
        <v>37.5</v>
      </c>
      <c r="O6" s="49"/>
      <c r="P6" s="48"/>
      <c r="Q6" s="40">
        <f t="shared" si="1"/>
        <v>37.5</v>
      </c>
      <c r="R6" s="40">
        <f t="shared" si="2"/>
        <v>64</v>
      </c>
      <c r="S6" s="40" t="str">
        <f t="shared" si="3"/>
        <v>D</v>
      </c>
    </row>
    <row r="7" spans="1:19" ht="15.75" customHeight="1">
      <c r="A7" s="1"/>
      <c r="B7" s="39"/>
      <c r="C7" s="39" t="s">
        <v>55</v>
      </c>
      <c r="D7" s="39" t="s">
        <v>56</v>
      </c>
      <c r="E7" s="1"/>
      <c r="F7" s="47">
        <v>3.5</v>
      </c>
      <c r="G7" s="48"/>
      <c r="H7" s="48"/>
      <c r="I7" s="48">
        <v>2</v>
      </c>
      <c r="J7" s="44">
        <v>23</v>
      </c>
      <c r="K7" s="45"/>
      <c r="L7" s="48"/>
      <c r="M7" s="40">
        <f t="shared" si="0"/>
        <v>23</v>
      </c>
      <c r="N7" s="46">
        <v>31.5</v>
      </c>
      <c r="O7" s="49"/>
      <c r="P7" s="48"/>
      <c r="Q7" s="40">
        <f t="shared" si="1"/>
        <v>31.5</v>
      </c>
      <c r="R7" s="40">
        <f t="shared" si="2"/>
        <v>60</v>
      </c>
      <c r="S7" s="40" t="str">
        <f t="shared" si="3"/>
        <v>D</v>
      </c>
    </row>
    <row r="8" spans="1:19" ht="15.75" customHeight="1">
      <c r="A8" s="1"/>
      <c r="B8" s="39"/>
      <c r="C8" s="39" t="s">
        <v>57</v>
      </c>
      <c r="D8" s="39" t="s">
        <v>58</v>
      </c>
      <c r="E8" s="1"/>
      <c r="F8" s="47">
        <v>5</v>
      </c>
      <c r="G8" s="48"/>
      <c r="H8" s="48"/>
      <c r="I8" s="48">
        <v>2</v>
      </c>
      <c r="J8" s="44">
        <v>37</v>
      </c>
      <c r="K8" s="45"/>
      <c r="L8" s="48"/>
      <c r="M8" s="40">
        <f t="shared" si="0"/>
        <v>37</v>
      </c>
      <c r="N8" s="46" t="s">
        <v>338</v>
      </c>
      <c r="O8" s="49">
        <v>46</v>
      </c>
      <c r="P8" s="48"/>
      <c r="Q8" s="40">
        <f t="shared" si="1"/>
        <v>46</v>
      </c>
      <c r="R8" s="40">
        <f t="shared" si="2"/>
        <v>90</v>
      </c>
      <c r="S8" s="40" t="str">
        <f t="shared" si="3"/>
        <v>A</v>
      </c>
    </row>
    <row r="9" spans="1:19" ht="15.75" customHeight="1">
      <c r="A9" s="1"/>
      <c r="B9" s="39"/>
      <c r="C9" s="39" t="s">
        <v>59</v>
      </c>
      <c r="D9" s="39" t="s">
        <v>60</v>
      </c>
      <c r="E9" s="1"/>
      <c r="F9" s="47">
        <v>2</v>
      </c>
      <c r="G9" s="48"/>
      <c r="H9" s="48"/>
      <c r="I9" s="48"/>
      <c r="J9" s="44">
        <v>33.5</v>
      </c>
      <c r="K9" s="45"/>
      <c r="L9" s="48"/>
      <c r="M9" s="40">
        <f t="shared" si="0"/>
        <v>33.5</v>
      </c>
      <c r="N9" s="46">
        <v>31</v>
      </c>
      <c r="O9" s="49"/>
      <c r="P9" s="48"/>
      <c r="Q9" s="40">
        <f t="shared" si="1"/>
        <v>31</v>
      </c>
      <c r="R9" s="40">
        <f t="shared" si="2"/>
        <v>66.5</v>
      </c>
      <c r="S9" s="40" t="str">
        <f t="shared" si="3"/>
        <v>D</v>
      </c>
    </row>
    <row r="10" spans="1:19" ht="15.75" customHeight="1">
      <c r="A10" s="1"/>
      <c r="B10" s="39"/>
      <c r="C10" s="39" t="s">
        <v>61</v>
      </c>
      <c r="D10" s="39" t="s">
        <v>62</v>
      </c>
      <c r="E10" s="1"/>
      <c r="F10" s="47">
        <v>5</v>
      </c>
      <c r="G10" s="48"/>
      <c r="H10" s="48"/>
      <c r="I10" s="48"/>
      <c r="J10" s="44">
        <v>29</v>
      </c>
      <c r="K10" s="45"/>
      <c r="L10" s="48"/>
      <c r="M10" s="40">
        <f t="shared" si="0"/>
        <v>29</v>
      </c>
      <c r="N10" s="46">
        <v>37</v>
      </c>
      <c r="O10" s="49"/>
      <c r="P10" s="48"/>
      <c r="Q10" s="40">
        <f t="shared" si="1"/>
        <v>37</v>
      </c>
      <c r="R10" s="40">
        <f t="shared" si="2"/>
        <v>71</v>
      </c>
      <c r="S10" s="40" t="str">
        <f t="shared" si="3"/>
        <v>C</v>
      </c>
    </row>
    <row r="11" spans="1:19" ht="15.75" customHeight="1">
      <c r="A11" s="1"/>
      <c r="B11" s="39"/>
      <c r="C11" s="39" t="s">
        <v>63</v>
      </c>
      <c r="D11" s="39" t="s">
        <v>64</v>
      </c>
      <c r="E11" s="1"/>
      <c r="F11" s="47"/>
      <c r="G11" s="48"/>
      <c r="H11" s="48"/>
      <c r="I11" s="48"/>
      <c r="J11" s="44"/>
      <c r="K11" s="45"/>
      <c r="L11" s="48"/>
      <c r="M11" s="40">
        <f t="shared" si="0"/>
        <v>0</v>
      </c>
      <c r="N11" s="46"/>
      <c r="O11" s="49"/>
      <c r="P11" s="48"/>
      <c r="Q11" s="40">
        <f t="shared" si="1"/>
        <v>0</v>
      </c>
      <c r="R11" s="40">
        <f t="shared" si="2"/>
        <v>0</v>
      </c>
      <c r="S11" s="40" t="str">
        <f t="shared" si="3"/>
        <v>F</v>
      </c>
    </row>
    <row r="12" spans="1:19" ht="15.75" customHeight="1">
      <c r="A12" s="1"/>
      <c r="B12" s="39"/>
      <c r="C12" s="39" t="s">
        <v>65</v>
      </c>
      <c r="D12" s="39" t="s">
        <v>66</v>
      </c>
      <c r="E12" s="1"/>
      <c r="F12" s="47"/>
      <c r="G12" s="48"/>
      <c r="H12" s="48"/>
      <c r="I12" s="48">
        <v>4</v>
      </c>
      <c r="J12" s="44">
        <v>17</v>
      </c>
      <c r="K12" s="45"/>
      <c r="L12" s="48"/>
      <c r="M12" s="40">
        <f t="shared" si="0"/>
        <v>17</v>
      </c>
      <c r="N12" s="46">
        <v>29</v>
      </c>
      <c r="O12" s="49"/>
      <c r="P12" s="48"/>
      <c r="Q12" s="40">
        <f t="shared" si="1"/>
        <v>29</v>
      </c>
      <c r="R12" s="40">
        <f t="shared" si="2"/>
        <v>50</v>
      </c>
      <c r="S12" s="40" t="str">
        <f t="shared" si="3"/>
        <v>E</v>
      </c>
    </row>
    <row r="13" spans="1:19" ht="15.75" customHeight="1">
      <c r="A13" s="1"/>
      <c r="B13" s="39"/>
      <c r="C13" s="39" t="s">
        <v>67</v>
      </c>
      <c r="D13" s="39" t="s">
        <v>68</v>
      </c>
      <c r="E13" s="1"/>
      <c r="F13" s="47">
        <v>3</v>
      </c>
      <c r="G13" s="48"/>
      <c r="H13" s="48"/>
      <c r="I13" s="48"/>
      <c r="J13" s="44" t="s">
        <v>339</v>
      </c>
      <c r="K13" s="45">
        <v>32</v>
      </c>
      <c r="L13" s="48"/>
      <c r="M13" s="40">
        <f t="shared" si="0"/>
        <v>32</v>
      </c>
      <c r="N13" s="46">
        <v>25</v>
      </c>
      <c r="O13" s="49"/>
      <c r="P13" s="48"/>
      <c r="Q13" s="40">
        <f t="shared" si="1"/>
        <v>25</v>
      </c>
      <c r="R13" s="40">
        <f t="shared" si="2"/>
        <v>60</v>
      </c>
      <c r="S13" s="40" t="str">
        <f t="shared" si="3"/>
        <v>D</v>
      </c>
    </row>
    <row r="14" spans="1:19" ht="15.75" customHeight="1">
      <c r="A14" s="1"/>
      <c r="B14" s="39"/>
      <c r="C14" s="39" t="s">
        <v>69</v>
      </c>
      <c r="D14" s="39" t="s">
        <v>70</v>
      </c>
      <c r="E14" s="1"/>
      <c r="F14" s="47">
        <v>3.5</v>
      </c>
      <c r="G14" s="48"/>
      <c r="H14" s="48"/>
      <c r="I14" s="48"/>
      <c r="J14" s="44">
        <v>26.5</v>
      </c>
      <c r="K14" s="45">
        <v>36</v>
      </c>
      <c r="L14" s="48"/>
      <c r="M14" s="40">
        <f t="shared" si="0"/>
        <v>36</v>
      </c>
      <c r="N14" s="46">
        <v>41.5</v>
      </c>
      <c r="O14" s="49"/>
      <c r="P14" s="48"/>
      <c r="Q14" s="40">
        <f t="shared" si="1"/>
        <v>41.5</v>
      </c>
      <c r="R14" s="40">
        <f t="shared" si="2"/>
        <v>81</v>
      </c>
      <c r="S14" s="40" t="str">
        <f t="shared" si="3"/>
        <v>B</v>
      </c>
    </row>
    <row r="15" spans="1:19" ht="15.75" customHeight="1">
      <c r="A15" s="1"/>
      <c r="B15" s="39"/>
      <c r="C15" s="39" t="s">
        <v>71</v>
      </c>
      <c r="D15" s="39" t="s">
        <v>72</v>
      </c>
      <c r="E15" s="1"/>
      <c r="F15" s="47">
        <v>2</v>
      </c>
      <c r="G15" s="48"/>
      <c r="H15" s="48"/>
      <c r="I15" s="48"/>
      <c r="J15" s="44">
        <v>16.5</v>
      </c>
      <c r="K15" s="45"/>
      <c r="L15" s="48"/>
      <c r="M15" s="40">
        <f t="shared" si="0"/>
        <v>16.5</v>
      </c>
      <c r="N15" s="46">
        <v>35.5</v>
      </c>
      <c r="O15" s="49"/>
      <c r="P15" s="48"/>
      <c r="Q15" s="40">
        <f t="shared" si="1"/>
        <v>35.5</v>
      </c>
      <c r="R15" s="40">
        <f t="shared" si="2"/>
        <v>54</v>
      </c>
      <c r="S15" s="40" t="str">
        <f t="shared" si="3"/>
        <v>E</v>
      </c>
    </row>
    <row r="16" spans="1:19" ht="15.75" customHeight="1">
      <c r="A16" s="1"/>
      <c r="B16" s="39"/>
      <c r="C16" s="39" t="s">
        <v>73</v>
      </c>
      <c r="D16" s="39" t="s">
        <v>74</v>
      </c>
      <c r="E16" s="1"/>
      <c r="F16" s="47">
        <v>2</v>
      </c>
      <c r="G16" s="48"/>
      <c r="H16" s="48"/>
      <c r="I16" s="48"/>
      <c r="J16" s="44">
        <v>29.5</v>
      </c>
      <c r="K16" s="45"/>
      <c r="L16" s="48"/>
      <c r="M16" s="40">
        <f t="shared" si="0"/>
        <v>29.5</v>
      </c>
      <c r="N16" s="46">
        <v>45</v>
      </c>
      <c r="O16" s="49"/>
      <c r="P16" s="48"/>
      <c r="Q16" s="40">
        <f t="shared" si="1"/>
        <v>45</v>
      </c>
      <c r="R16" s="40">
        <f t="shared" si="2"/>
        <v>76.5</v>
      </c>
      <c r="S16" s="40" t="str">
        <f t="shared" si="3"/>
        <v>C</v>
      </c>
    </row>
    <row r="17" spans="1:19" ht="15.75" customHeight="1">
      <c r="A17" s="1"/>
      <c r="B17" s="39"/>
      <c r="C17" s="39" t="s">
        <v>75</v>
      </c>
      <c r="D17" s="39" t="s">
        <v>76</v>
      </c>
      <c r="E17" s="1"/>
      <c r="F17" s="47">
        <v>1</v>
      </c>
      <c r="G17" s="48"/>
      <c r="H17" s="48"/>
      <c r="I17" s="48"/>
      <c r="J17" s="44"/>
      <c r="K17" s="45">
        <v>38</v>
      </c>
      <c r="L17" s="48"/>
      <c r="M17" s="40">
        <f t="shared" si="0"/>
        <v>38</v>
      </c>
      <c r="N17" s="46">
        <v>34</v>
      </c>
      <c r="O17" s="49"/>
      <c r="P17" s="48"/>
      <c r="Q17" s="40">
        <f t="shared" si="1"/>
        <v>34</v>
      </c>
      <c r="R17" s="40">
        <f t="shared" si="2"/>
        <v>73</v>
      </c>
      <c r="S17" s="40" t="str">
        <f t="shared" si="3"/>
        <v>C</v>
      </c>
    </row>
    <row r="18" spans="1:19" ht="15.75" customHeight="1">
      <c r="A18" s="1"/>
      <c r="B18" s="39"/>
      <c r="C18" s="39" t="s">
        <v>77</v>
      </c>
      <c r="D18" s="39" t="s">
        <v>78</v>
      </c>
      <c r="E18" s="1"/>
      <c r="F18" s="47">
        <v>4</v>
      </c>
      <c r="G18" s="48"/>
      <c r="H18" s="48"/>
      <c r="I18" s="48"/>
      <c r="J18" s="44">
        <v>31</v>
      </c>
      <c r="K18" s="45"/>
      <c r="L18" s="48"/>
      <c r="M18" s="40">
        <f t="shared" si="0"/>
        <v>31</v>
      </c>
      <c r="N18" s="46">
        <v>40.5</v>
      </c>
      <c r="O18" s="49"/>
      <c r="P18" s="48"/>
      <c r="Q18" s="40">
        <f t="shared" si="1"/>
        <v>40.5</v>
      </c>
      <c r="R18" s="40">
        <f t="shared" si="2"/>
        <v>75.5</v>
      </c>
      <c r="S18" s="40" t="str">
        <f t="shared" si="3"/>
        <v>C</v>
      </c>
    </row>
    <row r="19" spans="1:19" ht="15.75" customHeight="1">
      <c r="A19" s="1"/>
      <c r="B19" s="39"/>
      <c r="C19" s="39" t="s">
        <v>79</v>
      </c>
      <c r="D19" s="39" t="s">
        <v>80</v>
      </c>
      <c r="E19" s="1"/>
      <c r="F19" s="47">
        <v>4</v>
      </c>
      <c r="G19" s="48"/>
      <c r="H19" s="48"/>
      <c r="I19" s="48">
        <v>2</v>
      </c>
      <c r="J19" s="44">
        <v>27.5</v>
      </c>
      <c r="K19" s="45">
        <v>31.5</v>
      </c>
      <c r="L19" s="48"/>
      <c r="M19" s="40">
        <f t="shared" si="0"/>
        <v>31.5</v>
      </c>
      <c r="N19" s="46">
        <v>42.5</v>
      </c>
      <c r="O19" s="49"/>
      <c r="P19" s="48"/>
      <c r="Q19" s="40">
        <f t="shared" si="1"/>
        <v>42.5</v>
      </c>
      <c r="R19" s="40">
        <f t="shared" si="2"/>
        <v>80</v>
      </c>
      <c r="S19" s="40" t="str">
        <f t="shared" si="3"/>
        <v>B</v>
      </c>
    </row>
    <row r="20" spans="1:19" ht="15.75" customHeight="1">
      <c r="A20" s="1"/>
      <c r="B20" s="39"/>
      <c r="C20" s="39" t="s">
        <v>81</v>
      </c>
      <c r="D20" s="39" t="s">
        <v>82</v>
      </c>
      <c r="E20" s="1"/>
      <c r="F20" s="47">
        <v>5</v>
      </c>
      <c r="G20" s="48"/>
      <c r="H20" s="48"/>
      <c r="I20" s="48">
        <v>2</v>
      </c>
      <c r="J20" s="44">
        <v>40</v>
      </c>
      <c r="K20" s="45"/>
      <c r="L20" s="48"/>
      <c r="M20" s="40">
        <f t="shared" si="0"/>
        <v>40</v>
      </c>
      <c r="N20" s="46">
        <v>48</v>
      </c>
      <c r="O20" s="49"/>
      <c r="P20" s="48"/>
      <c r="Q20" s="40">
        <f t="shared" si="1"/>
        <v>48</v>
      </c>
      <c r="R20" s="40">
        <f t="shared" si="2"/>
        <v>95</v>
      </c>
      <c r="S20" s="40" t="str">
        <f t="shared" si="3"/>
        <v>A</v>
      </c>
    </row>
    <row r="21" spans="1:19" ht="15.75" customHeight="1">
      <c r="A21" s="1"/>
      <c r="B21" s="39"/>
      <c r="C21" s="39" t="s">
        <v>83</v>
      </c>
      <c r="D21" s="39" t="s">
        <v>84</v>
      </c>
      <c r="E21" s="1"/>
      <c r="F21" s="47">
        <v>2.5</v>
      </c>
      <c r="G21" s="48"/>
      <c r="H21" s="48"/>
      <c r="I21" s="48">
        <v>4</v>
      </c>
      <c r="J21" s="44">
        <v>19.5</v>
      </c>
      <c r="K21" s="45"/>
      <c r="L21" s="48"/>
      <c r="M21" s="40">
        <f t="shared" si="0"/>
        <v>19.5</v>
      </c>
      <c r="N21" s="46">
        <v>24</v>
      </c>
      <c r="O21" s="49"/>
      <c r="P21" s="48"/>
      <c r="Q21" s="40">
        <f t="shared" si="1"/>
        <v>24</v>
      </c>
      <c r="R21" s="40">
        <f t="shared" si="2"/>
        <v>50</v>
      </c>
      <c r="S21" s="40" t="str">
        <f t="shared" si="3"/>
        <v>E</v>
      </c>
    </row>
    <row r="22" spans="1:19" ht="15.75" customHeight="1">
      <c r="A22" s="1"/>
      <c r="B22" s="39"/>
      <c r="C22" s="39" t="s">
        <v>85</v>
      </c>
      <c r="D22" s="39" t="s">
        <v>86</v>
      </c>
      <c r="E22" s="1"/>
      <c r="F22" s="47">
        <v>4</v>
      </c>
      <c r="G22" s="48"/>
      <c r="H22" s="48"/>
      <c r="I22" s="48"/>
      <c r="J22" s="44">
        <v>16</v>
      </c>
      <c r="K22" s="45"/>
      <c r="L22" s="48"/>
      <c r="M22" s="40">
        <f t="shared" si="0"/>
        <v>16</v>
      </c>
      <c r="N22" s="46">
        <v>7</v>
      </c>
      <c r="O22" s="49"/>
      <c r="P22" s="48"/>
      <c r="Q22" s="40">
        <f t="shared" si="1"/>
        <v>7</v>
      </c>
      <c r="R22" s="40">
        <f t="shared" si="2"/>
        <v>27</v>
      </c>
      <c r="S22" s="40" t="str">
        <f t="shared" si="3"/>
        <v>F</v>
      </c>
    </row>
    <row r="23" spans="1:19" s="30" customFormat="1" ht="15.75" customHeight="1">
      <c r="A23" s="39"/>
      <c r="B23" s="39"/>
      <c r="C23" s="39" t="s">
        <v>87</v>
      </c>
      <c r="D23" s="39" t="s">
        <v>88</v>
      </c>
      <c r="E23" s="1"/>
      <c r="F23" s="47">
        <v>3.5</v>
      </c>
      <c r="G23" s="48"/>
      <c r="H23" s="48"/>
      <c r="I23" s="48">
        <v>2</v>
      </c>
      <c r="J23" s="44">
        <v>37.5</v>
      </c>
      <c r="K23" s="45"/>
      <c r="L23" s="48"/>
      <c r="M23" s="40">
        <f t="shared" si="0"/>
        <v>37.5</v>
      </c>
      <c r="N23" s="46">
        <v>7</v>
      </c>
      <c r="O23" s="49"/>
      <c r="P23" s="48"/>
      <c r="Q23" s="40">
        <f t="shared" si="1"/>
        <v>7</v>
      </c>
      <c r="R23" s="40">
        <f t="shared" si="2"/>
        <v>50</v>
      </c>
      <c r="S23" s="40" t="str">
        <f t="shared" si="3"/>
        <v>E</v>
      </c>
    </row>
    <row r="24" spans="1:19" ht="15.75" customHeight="1">
      <c r="A24" s="1"/>
      <c r="B24" s="39"/>
      <c r="C24" s="39" t="s">
        <v>89</v>
      </c>
      <c r="D24" s="39" t="s">
        <v>90</v>
      </c>
      <c r="E24" s="1"/>
      <c r="F24" s="47">
        <v>1.5</v>
      </c>
      <c r="G24" s="48"/>
      <c r="H24" s="48"/>
      <c r="I24" s="48"/>
      <c r="J24" s="44">
        <v>23.5</v>
      </c>
      <c r="K24" s="45">
        <v>25</v>
      </c>
      <c r="L24" s="48"/>
      <c r="M24" s="40">
        <f t="shared" si="0"/>
        <v>25</v>
      </c>
      <c r="N24" s="46">
        <v>36.5</v>
      </c>
      <c r="O24" s="49"/>
      <c r="P24" s="48"/>
      <c r="Q24" s="40">
        <f t="shared" si="1"/>
        <v>36.5</v>
      </c>
      <c r="R24" s="40">
        <f t="shared" si="2"/>
        <v>63</v>
      </c>
      <c r="S24" s="40" t="str">
        <f t="shared" si="3"/>
        <v>D</v>
      </c>
    </row>
    <row r="25" spans="1:19" ht="15.75" customHeight="1">
      <c r="A25" s="1"/>
      <c r="B25" s="39"/>
      <c r="C25" s="39" t="s">
        <v>91</v>
      </c>
      <c r="D25" s="39" t="s">
        <v>92</v>
      </c>
      <c r="E25" s="1"/>
      <c r="F25" s="47">
        <v>2</v>
      </c>
      <c r="G25" s="48"/>
      <c r="H25" s="48"/>
      <c r="I25" s="48"/>
      <c r="J25" s="44">
        <v>15</v>
      </c>
      <c r="K25" s="45"/>
      <c r="L25" s="48"/>
      <c r="M25" s="40">
        <f t="shared" si="0"/>
        <v>15</v>
      </c>
      <c r="N25" s="46">
        <v>8</v>
      </c>
      <c r="O25" s="49"/>
      <c r="P25" s="48"/>
      <c r="Q25" s="40">
        <f t="shared" si="1"/>
        <v>8</v>
      </c>
      <c r="R25" s="40">
        <f t="shared" si="2"/>
        <v>25</v>
      </c>
      <c r="S25" s="40" t="str">
        <f t="shared" si="3"/>
        <v>F</v>
      </c>
    </row>
    <row r="26" spans="1:19" ht="15.75" customHeight="1">
      <c r="A26" s="1"/>
      <c r="B26" s="39"/>
      <c r="C26" s="39" t="s">
        <v>93</v>
      </c>
      <c r="D26" s="39" t="s">
        <v>94</v>
      </c>
      <c r="E26" s="1"/>
      <c r="F26" s="47"/>
      <c r="G26" s="48"/>
      <c r="H26" s="48"/>
      <c r="I26" s="48"/>
      <c r="J26" s="44">
        <v>30.5</v>
      </c>
      <c r="K26" s="45"/>
      <c r="L26" s="48"/>
      <c r="M26" s="40">
        <f t="shared" si="0"/>
        <v>30.5</v>
      </c>
      <c r="N26" s="46">
        <v>26</v>
      </c>
      <c r="O26" s="49"/>
      <c r="P26" s="48"/>
      <c r="Q26" s="40">
        <f t="shared" si="1"/>
        <v>26</v>
      </c>
      <c r="R26" s="40">
        <f t="shared" si="2"/>
        <v>56.5</v>
      </c>
      <c r="S26" s="40" t="str">
        <f t="shared" si="3"/>
        <v>E</v>
      </c>
    </row>
    <row r="27" spans="1:19" ht="15.75" customHeight="1">
      <c r="A27" s="1"/>
      <c r="B27" s="39"/>
      <c r="C27" s="39" t="s">
        <v>95</v>
      </c>
      <c r="D27" s="39" t="s">
        <v>96</v>
      </c>
      <c r="E27" s="1"/>
      <c r="F27" s="47"/>
      <c r="G27" s="48"/>
      <c r="H27" s="48"/>
      <c r="I27" s="48"/>
      <c r="J27" s="44"/>
      <c r="K27" s="45"/>
      <c r="L27" s="48"/>
      <c r="M27" s="40">
        <f t="shared" si="0"/>
        <v>0</v>
      </c>
      <c r="N27" s="46"/>
      <c r="O27" s="49"/>
      <c r="P27" s="48"/>
      <c r="Q27" s="40">
        <f t="shared" si="1"/>
        <v>0</v>
      </c>
      <c r="R27" s="40">
        <f t="shared" si="2"/>
        <v>0</v>
      </c>
      <c r="S27" s="40" t="str">
        <f t="shared" si="3"/>
        <v>F</v>
      </c>
    </row>
    <row r="28" spans="1:19" ht="15.75" customHeight="1">
      <c r="A28" s="1"/>
      <c r="B28" s="39"/>
      <c r="C28" s="39" t="s">
        <v>97</v>
      </c>
      <c r="D28" s="39" t="s">
        <v>98</v>
      </c>
      <c r="E28" s="1"/>
      <c r="F28" s="47">
        <v>5</v>
      </c>
      <c r="G28" s="48"/>
      <c r="H28" s="48"/>
      <c r="I28" s="48">
        <v>2</v>
      </c>
      <c r="J28" s="44">
        <v>33.5</v>
      </c>
      <c r="K28" s="45"/>
      <c r="L28" s="48"/>
      <c r="M28" s="40">
        <f t="shared" si="0"/>
        <v>33.5</v>
      </c>
      <c r="N28" s="46">
        <v>21</v>
      </c>
      <c r="O28" s="49"/>
      <c r="P28" s="48"/>
      <c r="Q28" s="40">
        <f t="shared" si="1"/>
        <v>21</v>
      </c>
      <c r="R28" s="40">
        <f t="shared" si="2"/>
        <v>61.5</v>
      </c>
      <c r="S28" s="40" t="str">
        <f t="shared" si="3"/>
        <v>D</v>
      </c>
    </row>
    <row r="29" spans="1:19" ht="15.75" customHeight="1">
      <c r="A29" s="1"/>
      <c r="B29" s="39"/>
      <c r="C29" s="39" t="s">
        <v>99</v>
      </c>
      <c r="D29" s="39" t="s">
        <v>100</v>
      </c>
      <c r="E29" s="1"/>
      <c r="F29" s="47">
        <v>2</v>
      </c>
      <c r="G29" s="48"/>
      <c r="H29" s="48"/>
      <c r="I29" s="48"/>
      <c r="J29" s="44">
        <v>40.5</v>
      </c>
      <c r="K29" s="45"/>
      <c r="L29" s="48"/>
      <c r="M29" s="40">
        <f t="shared" si="0"/>
        <v>40.5</v>
      </c>
      <c r="N29" s="46">
        <v>44</v>
      </c>
      <c r="O29" s="49"/>
      <c r="P29" s="48"/>
      <c r="Q29" s="40">
        <f t="shared" si="1"/>
        <v>44</v>
      </c>
      <c r="R29" s="40">
        <f t="shared" si="2"/>
        <v>86.5</v>
      </c>
      <c r="S29" s="40" t="str">
        <f t="shared" si="3"/>
        <v>B</v>
      </c>
    </row>
    <row r="30" spans="1:19" ht="15.75" customHeight="1">
      <c r="A30" s="1"/>
      <c r="B30" s="39"/>
      <c r="C30" s="39" t="s">
        <v>101</v>
      </c>
      <c r="D30" s="39" t="s">
        <v>102</v>
      </c>
      <c r="E30" s="1"/>
      <c r="F30" s="47">
        <v>1.5</v>
      </c>
      <c r="G30" s="48"/>
      <c r="H30" s="48"/>
      <c r="I30" s="48"/>
      <c r="J30" s="44">
        <v>5</v>
      </c>
      <c r="K30" s="45">
        <v>13</v>
      </c>
      <c r="L30" s="48"/>
      <c r="M30" s="40">
        <f t="shared" si="0"/>
        <v>13</v>
      </c>
      <c r="N30" s="46">
        <v>14.5</v>
      </c>
      <c r="O30" s="49"/>
      <c r="P30" s="48"/>
      <c r="Q30" s="40">
        <f t="shared" si="1"/>
        <v>14.5</v>
      </c>
      <c r="R30" s="40">
        <f t="shared" si="2"/>
        <v>29</v>
      </c>
      <c r="S30" s="40" t="str">
        <f t="shared" si="3"/>
        <v>F</v>
      </c>
    </row>
    <row r="31" spans="1:19" s="30" customFormat="1" ht="15.75" customHeight="1">
      <c r="A31" s="39"/>
      <c r="B31" s="39"/>
      <c r="C31" s="39" t="s">
        <v>103</v>
      </c>
      <c r="D31" s="39" t="s">
        <v>104</v>
      </c>
      <c r="E31" s="1"/>
      <c r="F31" s="47">
        <v>5</v>
      </c>
      <c r="G31" s="48"/>
      <c r="H31" s="48"/>
      <c r="I31" s="48"/>
      <c r="J31" s="44">
        <v>31</v>
      </c>
      <c r="K31" s="45"/>
      <c r="L31" s="48"/>
      <c r="M31" s="40">
        <f t="shared" si="0"/>
        <v>31</v>
      </c>
      <c r="N31" s="46">
        <v>34</v>
      </c>
      <c r="O31" s="49"/>
      <c r="P31" s="48"/>
      <c r="Q31" s="40">
        <f t="shared" si="1"/>
        <v>34</v>
      </c>
      <c r="R31" s="40">
        <f t="shared" si="2"/>
        <v>70</v>
      </c>
      <c r="S31" s="40" t="str">
        <f t="shared" si="3"/>
        <v>C</v>
      </c>
    </row>
    <row r="32" spans="1:19" ht="15.75" customHeight="1">
      <c r="A32" s="1"/>
      <c r="B32" s="39"/>
      <c r="C32" s="39" t="s">
        <v>105</v>
      </c>
      <c r="D32" s="39" t="s">
        <v>106</v>
      </c>
      <c r="E32" s="1"/>
      <c r="F32" s="47">
        <v>4</v>
      </c>
      <c r="G32" s="48"/>
      <c r="H32" s="48"/>
      <c r="I32" s="48"/>
      <c r="J32" s="44">
        <v>23</v>
      </c>
      <c r="K32" s="45"/>
      <c r="L32" s="48"/>
      <c r="M32" s="40">
        <f t="shared" si="0"/>
        <v>23</v>
      </c>
      <c r="N32" s="46">
        <v>39</v>
      </c>
      <c r="O32" s="49"/>
      <c r="P32" s="48"/>
      <c r="Q32" s="40">
        <f t="shared" si="1"/>
        <v>39</v>
      </c>
      <c r="R32" s="40">
        <f t="shared" si="2"/>
        <v>66</v>
      </c>
      <c r="S32" s="40" t="str">
        <f t="shared" si="3"/>
        <v>D</v>
      </c>
    </row>
    <row r="33" spans="1:19" ht="15.75" customHeight="1">
      <c r="A33" s="1"/>
      <c r="B33" s="39"/>
      <c r="C33" s="39" t="s">
        <v>107</v>
      </c>
      <c r="D33" s="39" t="s">
        <v>108</v>
      </c>
      <c r="E33" s="1"/>
      <c r="F33" s="47"/>
      <c r="G33" s="48"/>
      <c r="H33" s="48"/>
      <c r="I33" s="48"/>
      <c r="J33" s="44">
        <v>28</v>
      </c>
      <c r="K33" s="45"/>
      <c r="L33" s="48"/>
      <c r="M33" s="40">
        <f t="shared" si="0"/>
        <v>28</v>
      </c>
      <c r="N33" s="46">
        <v>37.5</v>
      </c>
      <c r="O33" s="49"/>
      <c r="P33" s="48"/>
      <c r="Q33" s="40">
        <f t="shared" si="1"/>
        <v>37.5</v>
      </c>
      <c r="R33" s="40">
        <f t="shared" si="2"/>
        <v>65.5</v>
      </c>
      <c r="S33" s="40" t="str">
        <f t="shared" si="3"/>
        <v>D</v>
      </c>
    </row>
    <row r="34" spans="1:19" ht="15.75" customHeight="1">
      <c r="A34" s="1"/>
      <c r="B34" s="39"/>
      <c r="C34" s="39" t="s">
        <v>109</v>
      </c>
      <c r="D34" s="39" t="s">
        <v>110</v>
      </c>
      <c r="E34" s="1"/>
      <c r="F34" s="47">
        <v>5</v>
      </c>
      <c r="G34" s="48"/>
      <c r="H34" s="48"/>
      <c r="I34" s="48"/>
      <c r="J34" s="44">
        <v>27</v>
      </c>
      <c r="K34" s="45"/>
      <c r="L34" s="48"/>
      <c r="M34" s="40">
        <f t="shared" si="0"/>
        <v>27</v>
      </c>
      <c r="N34" s="46">
        <v>24.5</v>
      </c>
      <c r="O34" s="49"/>
      <c r="P34" s="48"/>
      <c r="Q34" s="40">
        <f t="shared" si="1"/>
        <v>24.5</v>
      </c>
      <c r="R34" s="40">
        <f t="shared" si="2"/>
        <v>56.5</v>
      </c>
      <c r="S34" s="40" t="str">
        <f t="shared" si="3"/>
        <v>E</v>
      </c>
    </row>
    <row r="35" spans="1:19" ht="15.75" customHeight="1">
      <c r="A35" s="1"/>
      <c r="B35" s="39"/>
      <c r="C35" s="39" t="s">
        <v>111</v>
      </c>
      <c r="D35" s="39" t="s">
        <v>112</v>
      </c>
      <c r="E35" s="1"/>
      <c r="F35" s="47">
        <v>4</v>
      </c>
      <c r="G35" s="48"/>
      <c r="H35" s="48"/>
      <c r="I35" s="48"/>
      <c r="J35" s="44"/>
      <c r="K35" s="45">
        <v>41</v>
      </c>
      <c r="L35" s="48"/>
      <c r="M35" s="40">
        <f t="shared" si="0"/>
        <v>41</v>
      </c>
      <c r="N35" s="46">
        <v>41.5</v>
      </c>
      <c r="O35" s="49"/>
      <c r="P35" s="48"/>
      <c r="Q35" s="40">
        <f t="shared" si="1"/>
        <v>41.5</v>
      </c>
      <c r="R35" s="40">
        <f t="shared" si="2"/>
        <v>86.5</v>
      </c>
      <c r="S35" s="40" t="str">
        <f t="shared" si="3"/>
        <v>B</v>
      </c>
    </row>
    <row r="36" spans="1:19" ht="15.75" customHeight="1">
      <c r="A36" s="1"/>
      <c r="B36" s="39"/>
      <c r="C36" s="39" t="s">
        <v>113</v>
      </c>
      <c r="D36" s="39" t="s">
        <v>114</v>
      </c>
      <c r="E36" s="1"/>
      <c r="F36" s="47"/>
      <c r="G36" s="48"/>
      <c r="H36" s="48"/>
      <c r="I36" s="48"/>
      <c r="J36" s="44">
        <v>1</v>
      </c>
      <c r="K36" s="45">
        <v>8</v>
      </c>
      <c r="L36" s="48"/>
      <c r="M36" s="40">
        <f t="shared" si="0"/>
        <v>8</v>
      </c>
      <c r="N36" s="46"/>
      <c r="O36" s="49"/>
      <c r="P36" s="48"/>
      <c r="Q36" s="40">
        <f t="shared" si="1"/>
        <v>0</v>
      </c>
      <c r="R36" s="40">
        <f t="shared" si="2"/>
        <v>8</v>
      </c>
      <c r="S36" s="40" t="str">
        <f t="shared" si="3"/>
        <v>F</v>
      </c>
    </row>
    <row r="37" spans="1:19" ht="15.75" customHeight="1">
      <c r="A37" s="29"/>
      <c r="B37" s="39"/>
      <c r="C37" s="39" t="s">
        <v>115</v>
      </c>
      <c r="D37" s="39" t="s">
        <v>116</v>
      </c>
      <c r="E37" s="1"/>
      <c r="F37" s="47">
        <v>5</v>
      </c>
      <c r="G37" s="48"/>
      <c r="H37" s="48"/>
      <c r="I37" s="48"/>
      <c r="J37" s="44">
        <v>4</v>
      </c>
      <c r="K37" s="45">
        <v>5</v>
      </c>
      <c r="L37" s="48"/>
      <c r="M37" s="40">
        <f t="shared" si="0"/>
        <v>5</v>
      </c>
      <c r="N37" s="46">
        <v>40</v>
      </c>
      <c r="O37" s="49"/>
      <c r="P37" s="48"/>
      <c r="Q37" s="40">
        <f t="shared" si="1"/>
        <v>40</v>
      </c>
      <c r="R37" s="40">
        <f t="shared" si="2"/>
        <v>50</v>
      </c>
      <c r="S37" s="40" t="str">
        <f t="shared" si="3"/>
        <v>E</v>
      </c>
    </row>
    <row r="38" spans="1:19" ht="15.75" customHeight="1">
      <c r="A38" s="29"/>
      <c r="B38" s="39"/>
      <c r="C38" s="39" t="s">
        <v>117</v>
      </c>
      <c r="D38" s="39" t="s">
        <v>118</v>
      </c>
      <c r="E38" s="1"/>
      <c r="F38" s="47">
        <v>5</v>
      </c>
      <c r="G38" s="48"/>
      <c r="H38" s="48"/>
      <c r="I38" s="48"/>
      <c r="J38" s="44">
        <v>12.5</v>
      </c>
      <c r="K38" s="45">
        <v>5</v>
      </c>
      <c r="L38" s="48"/>
      <c r="M38" s="40">
        <f t="shared" si="0"/>
        <v>12.5</v>
      </c>
      <c r="N38" s="46" t="s">
        <v>334</v>
      </c>
      <c r="O38" s="49"/>
      <c r="P38" s="48">
        <v>33.5</v>
      </c>
      <c r="Q38" s="40">
        <f t="shared" si="1"/>
        <v>33.5</v>
      </c>
      <c r="R38" s="40">
        <f t="shared" si="2"/>
        <v>51</v>
      </c>
      <c r="S38" s="40" t="str">
        <f t="shared" si="3"/>
        <v>E</v>
      </c>
    </row>
    <row r="39" spans="1:19" ht="15.75" customHeight="1">
      <c r="A39" s="29"/>
      <c r="B39" s="39"/>
      <c r="C39" s="39" t="s">
        <v>119</v>
      </c>
      <c r="D39" s="39" t="s">
        <v>120</v>
      </c>
      <c r="E39" s="1"/>
      <c r="F39" s="47">
        <v>5</v>
      </c>
      <c r="G39" s="48"/>
      <c r="H39" s="48"/>
      <c r="I39" s="48"/>
      <c r="J39" s="44">
        <v>28.5</v>
      </c>
      <c r="K39" s="45"/>
      <c r="L39" s="48"/>
      <c r="M39" s="40">
        <f t="shared" si="0"/>
        <v>28.5</v>
      </c>
      <c r="N39" s="46">
        <v>40</v>
      </c>
      <c r="O39" s="49"/>
      <c r="P39" s="48"/>
      <c r="Q39" s="40">
        <f t="shared" si="1"/>
        <v>40</v>
      </c>
      <c r="R39" s="40">
        <f t="shared" si="2"/>
        <v>73.5</v>
      </c>
      <c r="S39" s="40" t="str">
        <f t="shared" si="3"/>
        <v>C</v>
      </c>
    </row>
    <row r="40" spans="1:19" ht="15.75" customHeight="1">
      <c r="A40" s="29"/>
      <c r="B40" s="39"/>
      <c r="C40" s="39" t="s">
        <v>121</v>
      </c>
      <c r="D40" s="39" t="s">
        <v>122</v>
      </c>
      <c r="E40" s="1"/>
      <c r="F40" s="47"/>
      <c r="G40" s="48"/>
      <c r="H40" s="48"/>
      <c r="I40" s="48"/>
      <c r="J40" s="44">
        <v>2</v>
      </c>
      <c r="K40" s="45"/>
      <c r="L40" s="48"/>
      <c r="M40" s="40">
        <f t="shared" si="0"/>
        <v>2</v>
      </c>
      <c r="N40" s="46"/>
      <c r="O40" s="49"/>
      <c r="P40" s="48"/>
      <c r="Q40" s="40">
        <f t="shared" si="1"/>
        <v>0</v>
      </c>
      <c r="R40" s="40">
        <f t="shared" si="2"/>
        <v>2</v>
      </c>
      <c r="S40" s="40" t="str">
        <f t="shared" si="3"/>
        <v>F</v>
      </c>
    </row>
    <row r="41" spans="1:19" ht="15.75" customHeight="1">
      <c r="A41" s="29"/>
      <c r="B41" s="39"/>
      <c r="C41" s="39" t="s">
        <v>123</v>
      </c>
      <c r="D41" s="39" t="s">
        <v>124</v>
      </c>
      <c r="E41" s="1"/>
      <c r="F41" s="47">
        <v>4</v>
      </c>
      <c r="G41" s="48"/>
      <c r="H41" s="48"/>
      <c r="I41" s="48">
        <v>1</v>
      </c>
      <c r="J41" s="44">
        <v>26</v>
      </c>
      <c r="K41" s="45"/>
      <c r="L41" s="48"/>
      <c r="M41" s="40">
        <f t="shared" si="0"/>
        <v>26</v>
      </c>
      <c r="N41" s="46">
        <v>19</v>
      </c>
      <c r="O41" s="49"/>
      <c r="P41" s="48"/>
      <c r="Q41" s="40">
        <f t="shared" si="1"/>
        <v>19</v>
      </c>
      <c r="R41" s="40">
        <f t="shared" si="2"/>
        <v>50</v>
      </c>
      <c r="S41" s="40" t="str">
        <f t="shared" si="3"/>
        <v>E</v>
      </c>
    </row>
    <row r="42" spans="1:19" ht="15.75" customHeight="1">
      <c r="A42" s="29"/>
      <c r="B42" s="39"/>
      <c r="C42" s="39" t="s">
        <v>125</v>
      </c>
      <c r="D42" s="39" t="s">
        <v>126</v>
      </c>
      <c r="E42" s="1"/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/>
      <c r="B43" s="39"/>
      <c r="C43" s="39" t="s">
        <v>127</v>
      </c>
      <c r="D43" s="39" t="s">
        <v>128</v>
      </c>
      <c r="E43" s="1"/>
      <c r="F43" s="47"/>
      <c r="G43" s="48"/>
      <c r="H43" s="48"/>
      <c r="I43" s="48"/>
      <c r="J43" s="44">
        <v>17.5</v>
      </c>
      <c r="K43" s="45"/>
      <c r="L43" s="48"/>
      <c r="M43" s="40">
        <f t="shared" si="0"/>
        <v>17.5</v>
      </c>
      <c r="N43" s="46"/>
      <c r="O43" s="49"/>
      <c r="P43" s="48"/>
      <c r="Q43" s="40">
        <f t="shared" si="1"/>
        <v>0</v>
      </c>
      <c r="R43" s="40">
        <f t="shared" si="2"/>
        <v>17.5</v>
      </c>
      <c r="S43" s="40" t="str">
        <f t="shared" si="3"/>
        <v>F</v>
      </c>
    </row>
    <row r="44" spans="1:19" ht="15.75" customHeight="1">
      <c r="A44" s="29"/>
      <c r="B44" s="39"/>
      <c r="C44" s="39" t="s">
        <v>129</v>
      </c>
      <c r="D44" s="39" t="s">
        <v>130</v>
      </c>
      <c r="E44" s="1"/>
      <c r="F44" s="47">
        <v>4</v>
      </c>
      <c r="G44" s="48"/>
      <c r="H44" s="48"/>
      <c r="I44" s="48"/>
      <c r="J44" s="44">
        <v>22.5</v>
      </c>
      <c r="K44" s="45">
        <v>26</v>
      </c>
      <c r="L44" s="48"/>
      <c r="M44" s="40">
        <f t="shared" si="0"/>
        <v>26</v>
      </c>
      <c r="N44" s="46">
        <v>26</v>
      </c>
      <c r="O44" s="49"/>
      <c r="P44" s="48"/>
      <c r="Q44" s="40">
        <f t="shared" si="1"/>
        <v>26</v>
      </c>
      <c r="R44" s="40">
        <f t="shared" si="2"/>
        <v>56</v>
      </c>
      <c r="S44" s="40" t="str">
        <f t="shared" si="3"/>
        <v>E</v>
      </c>
    </row>
    <row r="45" spans="1:19" ht="15.75" customHeight="1">
      <c r="A45" s="29"/>
      <c r="B45" s="39"/>
      <c r="C45" s="39" t="s">
        <v>131</v>
      </c>
      <c r="D45" s="39" t="s">
        <v>132</v>
      </c>
      <c r="E45" s="1"/>
      <c r="F45" s="47">
        <v>3.5</v>
      </c>
      <c r="G45" s="48"/>
      <c r="H45" s="48"/>
      <c r="I45" s="48"/>
      <c r="J45" s="44">
        <v>29</v>
      </c>
      <c r="K45" s="45"/>
      <c r="L45" s="48"/>
      <c r="M45" s="40">
        <f t="shared" si="0"/>
        <v>29</v>
      </c>
      <c r="N45" s="46">
        <v>29.5</v>
      </c>
      <c r="O45" s="49"/>
      <c r="P45" s="48"/>
      <c r="Q45" s="40">
        <f t="shared" si="1"/>
        <v>29.5</v>
      </c>
      <c r="R45" s="40">
        <f t="shared" si="2"/>
        <v>62</v>
      </c>
      <c r="S45" s="40" t="str">
        <f t="shared" si="3"/>
        <v>D</v>
      </c>
    </row>
    <row r="46" spans="1:19" ht="15.75" customHeight="1">
      <c r="A46" s="1"/>
      <c r="B46" s="39"/>
      <c r="C46" s="39" t="s">
        <v>133</v>
      </c>
      <c r="D46" s="39" t="s">
        <v>134</v>
      </c>
      <c r="E46" s="1"/>
      <c r="F46" s="47"/>
      <c r="G46" s="48"/>
      <c r="H46" s="48"/>
      <c r="I46" s="48">
        <v>5</v>
      </c>
      <c r="J46" s="44">
        <v>21</v>
      </c>
      <c r="K46" s="45"/>
      <c r="L46" s="48"/>
      <c r="M46" s="40">
        <f t="shared" si="0"/>
        <v>21</v>
      </c>
      <c r="N46" s="46">
        <v>24</v>
      </c>
      <c r="O46" s="49"/>
      <c r="P46" s="48"/>
      <c r="Q46" s="40">
        <f t="shared" si="1"/>
        <v>24</v>
      </c>
      <c r="R46" s="40">
        <f t="shared" si="2"/>
        <v>50</v>
      </c>
      <c r="S46" s="40" t="str">
        <f t="shared" si="3"/>
        <v>E</v>
      </c>
    </row>
    <row r="47" spans="1:19" ht="15.75" customHeight="1">
      <c r="A47" s="1"/>
      <c r="B47" s="39"/>
      <c r="C47" s="39" t="s">
        <v>135</v>
      </c>
      <c r="D47" s="39" t="s">
        <v>136</v>
      </c>
      <c r="E47" s="1"/>
      <c r="F47" s="47">
        <v>3.5</v>
      </c>
      <c r="G47" s="48"/>
      <c r="H47" s="48"/>
      <c r="I47" s="48"/>
      <c r="J47" s="44">
        <v>30.5</v>
      </c>
      <c r="K47" s="45"/>
      <c r="L47" s="48"/>
      <c r="M47" s="40">
        <f t="shared" si="0"/>
        <v>30.5</v>
      </c>
      <c r="N47" s="46">
        <v>26</v>
      </c>
      <c r="O47" s="49"/>
      <c r="P47" s="48"/>
      <c r="Q47" s="40">
        <f t="shared" si="1"/>
        <v>26</v>
      </c>
      <c r="R47" s="40">
        <f t="shared" si="2"/>
        <v>60</v>
      </c>
      <c r="S47" s="40" t="str">
        <f t="shared" si="3"/>
        <v>D</v>
      </c>
    </row>
    <row r="48" spans="1:19" ht="15.75" customHeight="1">
      <c r="A48" s="1"/>
      <c r="B48" s="39"/>
      <c r="C48" s="39" t="s">
        <v>137</v>
      </c>
      <c r="D48" s="39" t="s">
        <v>138</v>
      </c>
      <c r="E48" s="1"/>
      <c r="F48" s="47">
        <v>2.5</v>
      </c>
      <c r="G48" s="48"/>
      <c r="H48" s="48"/>
      <c r="I48" s="48"/>
      <c r="J48" s="44">
        <v>16</v>
      </c>
      <c r="K48" s="45">
        <v>7.5</v>
      </c>
      <c r="L48" s="48"/>
      <c r="M48" s="40">
        <f t="shared" si="0"/>
        <v>16</v>
      </c>
      <c r="N48" s="46" t="s">
        <v>333</v>
      </c>
      <c r="O48" s="49"/>
      <c r="P48" s="48">
        <v>31.5</v>
      </c>
      <c r="Q48" s="40">
        <f t="shared" si="1"/>
        <v>31.5</v>
      </c>
      <c r="R48" s="40">
        <f t="shared" si="2"/>
        <v>50</v>
      </c>
      <c r="S48" s="40" t="str">
        <f t="shared" si="3"/>
        <v>E</v>
      </c>
    </row>
    <row r="49" spans="1:19" ht="15.75" customHeight="1">
      <c r="A49" s="1"/>
      <c r="B49" s="39"/>
      <c r="C49" s="39" t="s">
        <v>139</v>
      </c>
      <c r="D49" s="39" t="s">
        <v>140</v>
      </c>
      <c r="E49" s="1"/>
      <c r="F49" s="47">
        <v>5</v>
      </c>
      <c r="G49" s="48"/>
      <c r="H49" s="48"/>
      <c r="I49" s="48">
        <v>2</v>
      </c>
      <c r="J49" s="44">
        <v>18</v>
      </c>
      <c r="K49" s="45">
        <v>31</v>
      </c>
      <c r="L49" s="48"/>
      <c r="M49" s="40">
        <f t="shared" si="0"/>
        <v>31</v>
      </c>
      <c r="N49" s="46">
        <v>33</v>
      </c>
      <c r="O49" s="49"/>
      <c r="P49" s="48"/>
      <c r="Q49" s="40">
        <f t="shared" si="1"/>
        <v>33</v>
      </c>
      <c r="R49" s="40">
        <f t="shared" si="2"/>
        <v>71</v>
      </c>
      <c r="S49" s="40" t="str">
        <f t="shared" si="3"/>
        <v>C</v>
      </c>
    </row>
    <row r="50" spans="1:19" ht="15.75" customHeight="1">
      <c r="A50" s="1"/>
      <c r="B50" s="39"/>
      <c r="C50" s="39" t="s">
        <v>141</v>
      </c>
      <c r="D50" s="39" t="s">
        <v>142</v>
      </c>
      <c r="E50" s="1"/>
      <c r="F50" s="47">
        <v>5</v>
      </c>
      <c r="G50" s="48"/>
      <c r="H50" s="48"/>
      <c r="I50" s="48"/>
      <c r="J50" s="44">
        <v>22.5</v>
      </c>
      <c r="K50" s="45"/>
      <c r="L50" s="48"/>
      <c r="M50" s="40">
        <f t="shared" si="0"/>
        <v>22.5</v>
      </c>
      <c r="N50" s="46">
        <v>39</v>
      </c>
      <c r="O50" s="49"/>
      <c r="P50" s="48"/>
      <c r="Q50" s="40">
        <f t="shared" si="1"/>
        <v>39</v>
      </c>
      <c r="R50" s="40">
        <f t="shared" si="2"/>
        <v>66.5</v>
      </c>
      <c r="S50" s="40" t="str">
        <f t="shared" si="3"/>
        <v>D</v>
      </c>
    </row>
    <row r="51" spans="1:19" ht="15.75" customHeight="1">
      <c r="A51" s="1"/>
      <c r="B51" s="39"/>
      <c r="C51" s="39" t="s">
        <v>143</v>
      </c>
      <c r="D51" s="39" t="s">
        <v>144</v>
      </c>
      <c r="E51" s="1"/>
      <c r="F51" s="47"/>
      <c r="G51" s="48"/>
      <c r="H51" s="48"/>
      <c r="I51" s="48">
        <v>2</v>
      </c>
      <c r="J51" s="44">
        <v>27.5</v>
      </c>
      <c r="K51" s="45"/>
      <c r="L51" s="48"/>
      <c r="M51" s="40">
        <f t="shared" si="0"/>
        <v>27.5</v>
      </c>
      <c r="N51" s="46">
        <v>40.5</v>
      </c>
      <c r="O51" s="49"/>
      <c r="P51" s="48"/>
      <c r="Q51" s="40">
        <f t="shared" si="1"/>
        <v>40.5</v>
      </c>
      <c r="R51" s="40">
        <f t="shared" si="2"/>
        <v>70</v>
      </c>
      <c r="S51" s="40" t="str">
        <f t="shared" si="3"/>
        <v>C</v>
      </c>
    </row>
    <row r="52" spans="1:19" ht="15.75" customHeight="1">
      <c r="A52" s="1"/>
      <c r="B52" s="39"/>
      <c r="C52" s="39" t="s">
        <v>145</v>
      </c>
      <c r="D52" s="39" t="s">
        <v>146</v>
      </c>
      <c r="E52" s="1"/>
      <c r="F52" s="47">
        <v>3.5</v>
      </c>
      <c r="G52" s="48"/>
      <c r="H52" s="48"/>
      <c r="I52" s="48">
        <v>1</v>
      </c>
      <c r="J52" s="44">
        <v>24.5</v>
      </c>
      <c r="K52" s="45"/>
      <c r="L52" s="48"/>
      <c r="M52" s="40">
        <f t="shared" si="0"/>
        <v>24.5</v>
      </c>
      <c r="N52" s="46">
        <v>41</v>
      </c>
      <c r="O52" s="49"/>
      <c r="P52" s="48"/>
      <c r="Q52" s="40">
        <f t="shared" si="1"/>
        <v>41</v>
      </c>
      <c r="R52" s="40">
        <f t="shared" si="2"/>
        <v>70</v>
      </c>
      <c r="S52" s="40" t="str">
        <f t="shared" si="3"/>
        <v>C</v>
      </c>
    </row>
    <row r="53" spans="1:19" ht="15.75" customHeight="1">
      <c r="A53" s="1"/>
      <c r="B53" s="39"/>
      <c r="C53" s="39" t="s">
        <v>147</v>
      </c>
      <c r="D53" s="39" t="s">
        <v>148</v>
      </c>
      <c r="E53" s="1"/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/>
      <c r="B54" s="39"/>
      <c r="C54" s="39" t="s">
        <v>149</v>
      </c>
      <c r="D54" s="39" t="s">
        <v>150</v>
      </c>
      <c r="E54" s="1"/>
      <c r="F54" s="47"/>
      <c r="G54" s="48"/>
      <c r="H54" s="48"/>
      <c r="I54" s="48"/>
      <c r="J54" s="44">
        <v>37.5</v>
      </c>
      <c r="K54" s="45"/>
      <c r="L54" s="48"/>
      <c r="M54" s="40">
        <f t="shared" si="0"/>
        <v>37.5</v>
      </c>
      <c r="N54" s="46">
        <v>38.5</v>
      </c>
      <c r="O54" s="49"/>
      <c r="P54" s="48"/>
      <c r="Q54" s="40">
        <f t="shared" si="1"/>
        <v>38.5</v>
      </c>
      <c r="R54" s="40">
        <f t="shared" si="2"/>
        <v>76</v>
      </c>
      <c r="S54" s="40" t="str">
        <f t="shared" si="3"/>
        <v>C</v>
      </c>
    </row>
    <row r="55" spans="1:19" ht="15.75" customHeight="1">
      <c r="A55" s="1"/>
      <c r="B55" s="39"/>
      <c r="C55" s="39" t="s">
        <v>151</v>
      </c>
      <c r="D55" s="39" t="s">
        <v>152</v>
      </c>
      <c r="E55" s="1"/>
      <c r="F55" s="47">
        <v>5</v>
      </c>
      <c r="G55" s="48"/>
      <c r="H55" s="48"/>
      <c r="I55" s="48">
        <v>4</v>
      </c>
      <c r="J55" s="44">
        <v>11</v>
      </c>
      <c r="K55" s="45">
        <v>21.5</v>
      </c>
      <c r="L55" s="48"/>
      <c r="M55" s="40">
        <f t="shared" si="0"/>
        <v>21.5</v>
      </c>
      <c r="N55" s="46">
        <v>19.5</v>
      </c>
      <c r="O55" s="49"/>
      <c r="P55" s="48"/>
      <c r="Q55" s="40">
        <f t="shared" si="1"/>
        <v>19.5</v>
      </c>
      <c r="R55" s="40">
        <f t="shared" si="2"/>
        <v>50</v>
      </c>
      <c r="S55" s="40" t="str">
        <f t="shared" si="3"/>
        <v>E</v>
      </c>
    </row>
    <row r="56" spans="1:19" ht="15.75" customHeight="1">
      <c r="A56" s="1"/>
      <c r="B56" s="39"/>
      <c r="C56" s="39" t="s">
        <v>153</v>
      </c>
      <c r="D56" s="39" t="s">
        <v>154</v>
      </c>
      <c r="E56" s="1"/>
      <c r="F56" s="47">
        <v>5</v>
      </c>
      <c r="G56" s="48"/>
      <c r="H56" s="48"/>
      <c r="I56" s="48"/>
      <c r="J56" s="44">
        <v>36.5</v>
      </c>
      <c r="K56" s="45"/>
      <c r="L56" s="48"/>
      <c r="M56" s="40">
        <f t="shared" si="0"/>
        <v>36.5</v>
      </c>
      <c r="N56" s="46">
        <v>32</v>
      </c>
      <c r="O56" s="49"/>
      <c r="P56" s="48"/>
      <c r="Q56" s="40">
        <f t="shared" si="1"/>
        <v>32</v>
      </c>
      <c r="R56" s="40">
        <f t="shared" si="2"/>
        <v>73.5</v>
      </c>
      <c r="S56" s="40" t="str">
        <f t="shared" si="3"/>
        <v>C</v>
      </c>
    </row>
    <row r="57" spans="1:19" ht="15.75" customHeight="1">
      <c r="A57" s="1"/>
      <c r="B57" s="39"/>
      <c r="C57" s="39" t="s">
        <v>155</v>
      </c>
      <c r="D57" s="39" t="s">
        <v>156</v>
      </c>
      <c r="E57" s="1"/>
      <c r="F57" s="47">
        <v>1</v>
      </c>
      <c r="G57" s="48"/>
      <c r="H57" s="48"/>
      <c r="I57" s="48"/>
      <c r="J57" s="44">
        <v>39.5</v>
      </c>
      <c r="K57" s="45"/>
      <c r="L57" s="48"/>
      <c r="M57" s="40">
        <f t="shared" si="0"/>
        <v>39.5</v>
      </c>
      <c r="N57" s="46">
        <v>40.5</v>
      </c>
      <c r="O57" s="49"/>
      <c r="P57" s="48"/>
      <c r="Q57" s="40">
        <f t="shared" si="1"/>
        <v>40.5</v>
      </c>
      <c r="R57" s="40">
        <f t="shared" si="2"/>
        <v>81</v>
      </c>
      <c r="S57" s="40" t="str">
        <f t="shared" si="3"/>
        <v>B</v>
      </c>
    </row>
    <row r="58" spans="1:19" ht="15.75" customHeight="1">
      <c r="A58" s="1"/>
      <c r="B58" s="39"/>
      <c r="C58" s="39" t="s">
        <v>157</v>
      </c>
      <c r="D58" s="39" t="s">
        <v>158</v>
      </c>
      <c r="E58" s="1"/>
      <c r="F58" s="47">
        <v>3.5</v>
      </c>
      <c r="G58" s="48"/>
      <c r="H58" s="48"/>
      <c r="I58" s="48"/>
      <c r="J58" s="44">
        <v>26</v>
      </c>
      <c r="K58" s="45"/>
      <c r="L58" s="48"/>
      <c r="M58" s="40">
        <f t="shared" si="0"/>
        <v>26</v>
      </c>
      <c r="N58" s="46">
        <v>0</v>
      </c>
      <c r="O58" s="49"/>
      <c r="P58" s="48">
        <v>35</v>
      </c>
      <c r="Q58" s="40">
        <f t="shared" si="1"/>
        <v>35</v>
      </c>
      <c r="R58" s="40">
        <f t="shared" si="2"/>
        <v>64.5</v>
      </c>
      <c r="S58" s="40" t="str">
        <f t="shared" si="3"/>
        <v>D</v>
      </c>
    </row>
    <row r="59" spans="1:19" ht="15.75" customHeight="1">
      <c r="A59" s="1"/>
      <c r="B59" s="39"/>
      <c r="C59" s="39" t="s">
        <v>159</v>
      </c>
      <c r="D59" s="39" t="s">
        <v>160</v>
      </c>
      <c r="E59" s="1"/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/>
      <c r="B60" s="39"/>
      <c r="C60" s="39" t="s">
        <v>161</v>
      </c>
      <c r="D60" s="39" t="s">
        <v>162</v>
      </c>
      <c r="E60" s="1"/>
      <c r="F60" s="47">
        <v>5</v>
      </c>
      <c r="G60" s="48"/>
      <c r="H60" s="48"/>
      <c r="I60" s="48">
        <v>5</v>
      </c>
      <c r="J60" s="44">
        <v>40.5</v>
      </c>
      <c r="K60" s="45"/>
      <c r="L60" s="48"/>
      <c r="M60" s="40">
        <f t="shared" si="0"/>
        <v>40.5</v>
      </c>
      <c r="N60" s="46">
        <v>48.5</v>
      </c>
      <c r="O60" s="49"/>
      <c r="P60" s="48"/>
      <c r="Q60" s="40">
        <f t="shared" si="1"/>
        <v>48.5</v>
      </c>
      <c r="R60" s="40">
        <f t="shared" si="2"/>
        <v>99</v>
      </c>
      <c r="S60" s="40" t="str">
        <f t="shared" si="3"/>
        <v>A</v>
      </c>
    </row>
    <row r="61" spans="1:19" ht="15.75" customHeight="1">
      <c r="A61" s="1"/>
      <c r="B61" s="39"/>
      <c r="C61" s="39" t="s">
        <v>163</v>
      </c>
      <c r="D61" s="39" t="s">
        <v>164</v>
      </c>
      <c r="E61" s="1"/>
      <c r="F61" s="47"/>
      <c r="G61" s="48"/>
      <c r="H61" s="48"/>
      <c r="I61" s="48"/>
      <c r="J61" s="44"/>
      <c r="K61" s="45"/>
      <c r="L61" s="48"/>
      <c r="M61" s="40">
        <f t="shared" si="0"/>
        <v>0</v>
      </c>
      <c r="N61" s="46"/>
      <c r="O61" s="49"/>
      <c r="P61" s="48"/>
      <c r="Q61" s="40">
        <f t="shared" si="1"/>
        <v>0</v>
      </c>
      <c r="R61" s="40">
        <f t="shared" si="2"/>
        <v>0</v>
      </c>
      <c r="S61" s="40" t="str">
        <f t="shared" si="3"/>
        <v>F</v>
      </c>
    </row>
    <row r="62" spans="1:19" ht="15.75" customHeight="1">
      <c r="A62" s="1"/>
      <c r="B62" s="39"/>
      <c r="C62" s="39" t="s">
        <v>165</v>
      </c>
      <c r="D62" s="39" t="s">
        <v>166</v>
      </c>
      <c r="E62" s="1"/>
      <c r="F62" s="47"/>
      <c r="G62" s="48"/>
      <c r="H62" s="48"/>
      <c r="I62" s="48"/>
      <c r="J62" s="44"/>
      <c r="K62" s="45"/>
      <c r="L62" s="48"/>
      <c r="M62" s="40">
        <f t="shared" si="0"/>
        <v>0</v>
      </c>
      <c r="N62" s="46"/>
      <c r="O62" s="49"/>
      <c r="P62" s="48"/>
      <c r="Q62" s="40">
        <f t="shared" si="1"/>
        <v>0</v>
      </c>
      <c r="R62" s="40">
        <f t="shared" si="2"/>
        <v>0</v>
      </c>
      <c r="S62" s="40" t="str">
        <f t="shared" si="3"/>
        <v>F</v>
      </c>
    </row>
    <row r="63" spans="1:19" ht="15.75" customHeight="1">
      <c r="A63" s="1"/>
      <c r="B63" s="39"/>
      <c r="C63" s="39" t="s">
        <v>167</v>
      </c>
      <c r="D63" s="39" t="s">
        <v>168</v>
      </c>
      <c r="E63" s="1"/>
      <c r="F63" s="47">
        <v>2</v>
      </c>
      <c r="G63" s="48"/>
      <c r="H63" s="48"/>
      <c r="I63" s="48">
        <v>2</v>
      </c>
      <c r="J63" s="44">
        <v>28</v>
      </c>
      <c r="K63" s="45"/>
      <c r="L63" s="48"/>
      <c r="M63" s="40">
        <f t="shared" si="0"/>
        <v>28</v>
      </c>
      <c r="N63" s="46">
        <v>28</v>
      </c>
      <c r="O63" s="49"/>
      <c r="P63" s="48"/>
      <c r="Q63" s="40">
        <f t="shared" si="1"/>
        <v>28</v>
      </c>
      <c r="R63" s="40">
        <f t="shared" si="2"/>
        <v>60</v>
      </c>
      <c r="S63" s="40" t="str">
        <f t="shared" si="3"/>
        <v>D</v>
      </c>
    </row>
    <row r="64" spans="1:20" ht="15.75" customHeight="1">
      <c r="A64" s="1"/>
      <c r="B64" s="39"/>
      <c r="C64" s="39" t="s">
        <v>169</v>
      </c>
      <c r="D64" s="39" t="s">
        <v>170</v>
      </c>
      <c r="E64" s="1"/>
      <c r="F64" s="47">
        <v>5</v>
      </c>
      <c r="G64" s="48"/>
      <c r="H64" s="48"/>
      <c r="I64" s="48">
        <v>1</v>
      </c>
      <c r="J64" s="44">
        <v>11</v>
      </c>
      <c r="K64" s="45">
        <v>17</v>
      </c>
      <c r="L64" s="48"/>
      <c r="M64" s="40">
        <f aca="true" t="shared" si="4" ref="M64:M127">MAX(J64,K64,L64)</f>
        <v>17</v>
      </c>
      <c r="N64" s="46">
        <v>27</v>
      </c>
      <c r="O64" s="49"/>
      <c r="P64" s="48"/>
      <c r="Q64" s="40">
        <f aca="true" t="shared" si="5" ref="Q64:Q127">MAX(N64,O64,P64)</f>
        <v>27</v>
      </c>
      <c r="R64" s="40">
        <f t="shared" si="2"/>
        <v>50</v>
      </c>
      <c r="S64" s="40" t="str">
        <f t="shared" si="3"/>
        <v>E</v>
      </c>
      <c r="T64" s="38"/>
    </row>
    <row r="65" spans="1:19" ht="15.75" customHeight="1">
      <c r="A65" s="1"/>
      <c r="B65" s="39"/>
      <c r="C65" s="39" t="s">
        <v>171</v>
      </c>
      <c r="D65" s="39" t="s">
        <v>172</v>
      </c>
      <c r="E65" s="1"/>
      <c r="F65" s="47">
        <v>1.5</v>
      </c>
      <c r="G65" s="48"/>
      <c r="H65" s="48"/>
      <c r="I65" s="48"/>
      <c r="J65" s="44">
        <v>37</v>
      </c>
      <c r="K65" s="45"/>
      <c r="L65" s="48"/>
      <c r="M65" s="40">
        <f t="shared" si="4"/>
        <v>37</v>
      </c>
      <c r="N65" s="46">
        <v>44</v>
      </c>
      <c r="O65" s="49"/>
      <c r="P65" s="48"/>
      <c r="Q65" s="40">
        <f t="shared" si="5"/>
        <v>44</v>
      </c>
      <c r="R65" s="40">
        <f t="shared" si="2"/>
        <v>82.5</v>
      </c>
      <c r="S65" s="40" t="str">
        <f t="shared" si="3"/>
        <v>B</v>
      </c>
    </row>
    <row r="66" spans="1:19" ht="15.75" customHeight="1">
      <c r="A66" s="1"/>
      <c r="B66" s="39"/>
      <c r="C66" s="39" t="s">
        <v>173</v>
      </c>
      <c r="D66" s="39" t="s">
        <v>174</v>
      </c>
      <c r="E66" s="1"/>
      <c r="F66" s="47"/>
      <c r="G66" s="48"/>
      <c r="H66" s="48"/>
      <c r="I66" s="48"/>
      <c r="J66" s="44">
        <v>16.5</v>
      </c>
      <c r="K66" s="45"/>
      <c r="L66" s="48"/>
      <c r="M66" s="40">
        <f t="shared" si="4"/>
        <v>16.5</v>
      </c>
      <c r="N66" s="46"/>
      <c r="O66" s="49"/>
      <c r="P66" s="48"/>
      <c r="Q66" s="40">
        <f t="shared" si="5"/>
        <v>0</v>
      </c>
      <c r="R66" s="40">
        <f t="shared" si="2"/>
        <v>16.5</v>
      </c>
      <c r="S66" s="40" t="str">
        <f t="shared" si="3"/>
        <v>F</v>
      </c>
    </row>
    <row r="67" spans="1:19" ht="15">
      <c r="A67" s="1"/>
      <c r="B67" s="39"/>
      <c r="C67" s="39" t="s">
        <v>175</v>
      </c>
      <c r="D67" s="39" t="s">
        <v>176</v>
      </c>
      <c r="E67" s="1"/>
      <c r="F67" s="47">
        <v>1.5</v>
      </c>
      <c r="G67" s="48"/>
      <c r="H67" s="48"/>
      <c r="I67" s="48"/>
      <c r="J67" s="44">
        <v>21</v>
      </c>
      <c r="K67" s="45"/>
      <c r="L67" s="48"/>
      <c r="M67" s="40">
        <f t="shared" si="4"/>
        <v>21</v>
      </c>
      <c r="N67" s="46">
        <v>4</v>
      </c>
      <c r="O67" s="49"/>
      <c r="P67" s="48"/>
      <c r="Q67" s="40">
        <f t="shared" si="5"/>
        <v>4</v>
      </c>
      <c r="R67" s="40">
        <f t="shared" si="2"/>
        <v>26.5</v>
      </c>
      <c r="S67" s="40" t="str">
        <f t="shared" si="3"/>
        <v>F</v>
      </c>
    </row>
    <row r="68" spans="1:19" ht="15">
      <c r="A68" s="1"/>
      <c r="B68" s="39"/>
      <c r="C68" s="39" t="s">
        <v>177</v>
      </c>
      <c r="D68" s="39" t="s">
        <v>178</v>
      </c>
      <c r="E68" s="1"/>
      <c r="F68" s="47">
        <v>1</v>
      </c>
      <c r="G68" s="48"/>
      <c r="H68" s="48"/>
      <c r="I68" s="48"/>
      <c r="J68" s="44">
        <v>13</v>
      </c>
      <c r="K68" s="45">
        <v>9.5</v>
      </c>
      <c r="L68" s="48"/>
      <c r="M68" s="40">
        <f t="shared" si="4"/>
        <v>13</v>
      </c>
      <c r="N68" s="46">
        <v>21.5</v>
      </c>
      <c r="O68" s="49"/>
      <c r="P68" s="48"/>
      <c r="Q68" s="40">
        <f t="shared" si="5"/>
        <v>21.5</v>
      </c>
      <c r="R68" s="40">
        <f>F68+H68+M68+Q68+G68+I68</f>
        <v>35.5</v>
      </c>
      <c r="S68" s="40" t="str">
        <f>IF(R68&gt;=90,"A",IF(R68&gt;=80,"B",IF(R68&gt;=70,"C",IF(R68&gt;=60,"D",IF(R68&gt;=50,"E","F")))))</f>
        <v>F</v>
      </c>
    </row>
    <row r="69" spans="1:19" ht="15">
      <c r="A69" s="1"/>
      <c r="B69" s="39"/>
      <c r="C69" s="39" t="s">
        <v>179</v>
      </c>
      <c r="D69" s="39" t="s">
        <v>180</v>
      </c>
      <c r="E69" s="1"/>
      <c r="F69" s="47">
        <v>3.5</v>
      </c>
      <c r="G69" s="48"/>
      <c r="H69" s="48"/>
      <c r="I69" s="48"/>
      <c r="J69" s="44">
        <v>39</v>
      </c>
      <c r="K69" s="45"/>
      <c r="L69" s="48"/>
      <c r="M69" s="40">
        <f t="shared" si="4"/>
        <v>39</v>
      </c>
      <c r="N69" s="46">
        <v>31.5</v>
      </c>
      <c r="O69" s="49"/>
      <c r="P69" s="48"/>
      <c r="Q69" s="40">
        <f t="shared" si="5"/>
        <v>31.5</v>
      </c>
      <c r="R69" s="40">
        <f>F69+H69+M69+Q69+G69+I69</f>
        <v>74</v>
      </c>
      <c r="S69" s="40" t="str">
        <f>IF(R69&gt;=90,"A",IF(R69&gt;=80,"B",IF(R69&gt;=70,"C",IF(R69&gt;=60,"D",IF(R69&gt;=50,"E","F")))))</f>
        <v>C</v>
      </c>
    </row>
    <row r="70" spans="1:19" ht="15">
      <c r="A70" s="1"/>
      <c r="B70" s="39"/>
      <c r="C70" s="39" t="s">
        <v>181</v>
      </c>
      <c r="D70" s="39" t="s">
        <v>182</v>
      </c>
      <c r="E70" s="1"/>
      <c r="F70" s="1"/>
      <c r="G70" s="1"/>
      <c r="H70" s="1"/>
      <c r="I70" s="1">
        <v>2</v>
      </c>
      <c r="J70" s="1">
        <v>25.5</v>
      </c>
      <c r="K70" s="1"/>
      <c r="L70" s="1"/>
      <c r="M70" s="40">
        <f t="shared" si="4"/>
        <v>25.5</v>
      </c>
      <c r="N70" s="1">
        <v>32.5</v>
      </c>
      <c r="O70" s="39"/>
      <c r="P70" s="39"/>
      <c r="Q70" s="40">
        <f t="shared" si="5"/>
        <v>32.5</v>
      </c>
      <c r="R70" s="40">
        <f aca="true" t="shared" si="6" ref="R70:R133">F70+H70+M70+Q70+G70+I70</f>
        <v>60</v>
      </c>
      <c r="S70" s="40" t="str">
        <f aca="true" t="shared" si="7" ref="S70:S133">IF(R70&gt;=90,"A",IF(R70&gt;=80,"B",IF(R70&gt;=70,"C",IF(R70&gt;=60,"D",IF(R70&gt;=50,"E","F")))))</f>
        <v>D</v>
      </c>
    </row>
    <row r="71" spans="1:19" ht="15">
      <c r="A71" s="1"/>
      <c r="B71" s="39"/>
      <c r="C71" s="39" t="s">
        <v>183</v>
      </c>
      <c r="D71" s="39" t="s">
        <v>184</v>
      </c>
      <c r="E71" s="1"/>
      <c r="F71" s="1">
        <v>2</v>
      </c>
      <c r="G71" s="1"/>
      <c r="H71" s="1"/>
      <c r="I71" s="1"/>
      <c r="J71" s="1">
        <v>25.5</v>
      </c>
      <c r="K71" s="1"/>
      <c r="L71" s="1"/>
      <c r="M71" s="40">
        <f t="shared" si="4"/>
        <v>25.5</v>
      </c>
      <c r="N71" s="1">
        <v>26</v>
      </c>
      <c r="O71" s="1"/>
      <c r="P71" s="1"/>
      <c r="Q71" s="40">
        <f t="shared" si="5"/>
        <v>26</v>
      </c>
      <c r="R71" s="40">
        <f t="shared" si="6"/>
        <v>53.5</v>
      </c>
      <c r="S71" s="40" t="str">
        <f t="shared" si="7"/>
        <v>E</v>
      </c>
    </row>
    <row r="72" spans="1:19" ht="15">
      <c r="A72" s="1"/>
      <c r="B72" s="39"/>
      <c r="C72" s="39" t="s">
        <v>185</v>
      </c>
      <c r="D72" s="39" t="s">
        <v>186</v>
      </c>
      <c r="E72" s="1"/>
      <c r="F72" s="1">
        <v>1</v>
      </c>
      <c r="G72" s="1"/>
      <c r="H72" s="1"/>
      <c r="I72" s="1"/>
      <c r="J72" s="1">
        <v>35.5</v>
      </c>
      <c r="K72" s="1"/>
      <c r="L72" s="1"/>
      <c r="M72" s="40">
        <f t="shared" si="4"/>
        <v>35.5</v>
      </c>
      <c r="N72" s="1">
        <v>35</v>
      </c>
      <c r="O72" s="1"/>
      <c r="P72" s="1"/>
      <c r="Q72" s="40">
        <f t="shared" si="5"/>
        <v>35</v>
      </c>
      <c r="R72" s="40">
        <f t="shared" si="6"/>
        <v>71.5</v>
      </c>
      <c r="S72" s="40" t="str">
        <f t="shared" si="7"/>
        <v>C</v>
      </c>
    </row>
    <row r="73" spans="1:19" ht="15">
      <c r="A73" s="1"/>
      <c r="B73" s="39"/>
      <c r="C73" s="39" t="s">
        <v>187</v>
      </c>
      <c r="D73" s="39" t="s">
        <v>188</v>
      </c>
      <c r="E73" s="1"/>
      <c r="F73" s="1"/>
      <c r="G73" s="1"/>
      <c r="H73" s="1"/>
      <c r="I73" s="1"/>
      <c r="J73" s="1"/>
      <c r="K73" s="1"/>
      <c r="L73" s="1"/>
      <c r="M73" s="40">
        <f t="shared" si="4"/>
        <v>0</v>
      </c>
      <c r="N73" s="1"/>
      <c r="O73" s="1"/>
      <c r="P73" s="1"/>
      <c r="Q73" s="40">
        <f t="shared" si="5"/>
        <v>0</v>
      </c>
      <c r="R73" s="40">
        <f t="shared" si="6"/>
        <v>0</v>
      </c>
      <c r="S73" s="40" t="str">
        <f t="shared" si="7"/>
        <v>F</v>
      </c>
    </row>
    <row r="74" spans="1:19" ht="15">
      <c r="A74" s="1"/>
      <c r="B74" s="39"/>
      <c r="C74" s="39" t="s">
        <v>189</v>
      </c>
      <c r="D74" s="39" t="s">
        <v>190</v>
      </c>
      <c r="E74" s="1"/>
      <c r="F74" s="1">
        <v>3.5</v>
      </c>
      <c r="G74" s="1"/>
      <c r="H74" s="1"/>
      <c r="I74" s="1"/>
      <c r="J74" s="1">
        <v>25</v>
      </c>
      <c r="K74" s="1"/>
      <c r="L74" s="1"/>
      <c r="M74" s="40">
        <f t="shared" si="4"/>
        <v>25</v>
      </c>
      <c r="N74" s="1">
        <v>32</v>
      </c>
      <c r="O74" s="1"/>
      <c r="P74" s="1"/>
      <c r="Q74" s="40">
        <f t="shared" si="5"/>
        <v>32</v>
      </c>
      <c r="R74" s="40">
        <f t="shared" si="6"/>
        <v>60.5</v>
      </c>
      <c r="S74" s="40" t="str">
        <f t="shared" si="7"/>
        <v>D</v>
      </c>
    </row>
    <row r="75" spans="1:19" ht="15">
      <c r="A75" s="1"/>
      <c r="B75" s="39"/>
      <c r="C75" s="39" t="s">
        <v>191</v>
      </c>
      <c r="D75" s="39" t="s">
        <v>192</v>
      </c>
      <c r="E75" s="1"/>
      <c r="F75" s="1"/>
      <c r="G75" s="1"/>
      <c r="H75" s="1"/>
      <c r="I75" s="1"/>
      <c r="J75" s="1">
        <v>25.5</v>
      </c>
      <c r="K75" s="1"/>
      <c r="L75" s="1"/>
      <c r="M75" s="40">
        <f t="shared" si="4"/>
        <v>25.5</v>
      </c>
      <c r="N75" s="1">
        <v>27.5</v>
      </c>
      <c r="O75" s="1"/>
      <c r="P75" s="1"/>
      <c r="Q75" s="40">
        <f t="shared" si="5"/>
        <v>27.5</v>
      </c>
      <c r="R75" s="40">
        <f t="shared" si="6"/>
        <v>53</v>
      </c>
      <c r="S75" s="40" t="str">
        <f t="shared" si="7"/>
        <v>E</v>
      </c>
    </row>
    <row r="76" spans="1:19" ht="15">
      <c r="A76" s="1"/>
      <c r="B76" s="39"/>
      <c r="C76" s="39" t="s">
        <v>193</v>
      </c>
      <c r="D76" s="39" t="s">
        <v>194</v>
      </c>
      <c r="E76" s="1"/>
      <c r="F76" s="1">
        <v>1.5</v>
      </c>
      <c r="G76" s="1"/>
      <c r="H76" s="1"/>
      <c r="I76" s="1"/>
      <c r="J76" s="1">
        <v>21.5</v>
      </c>
      <c r="K76" s="1"/>
      <c r="L76" s="1"/>
      <c r="M76" s="40">
        <f t="shared" si="4"/>
        <v>21.5</v>
      </c>
      <c r="N76" s="1">
        <v>32.5</v>
      </c>
      <c r="O76" s="1"/>
      <c r="P76" s="1"/>
      <c r="Q76" s="40">
        <f t="shared" si="5"/>
        <v>32.5</v>
      </c>
      <c r="R76" s="40">
        <f t="shared" si="6"/>
        <v>55.5</v>
      </c>
      <c r="S76" s="40" t="str">
        <f t="shared" si="7"/>
        <v>E</v>
      </c>
    </row>
    <row r="77" spans="1:19" ht="15">
      <c r="A77" s="1"/>
      <c r="B77" s="39"/>
      <c r="C77" s="39" t="s">
        <v>195</v>
      </c>
      <c r="D77" s="39" t="s">
        <v>196</v>
      </c>
      <c r="E77" s="1"/>
      <c r="F77" s="1"/>
      <c r="G77" s="1"/>
      <c r="H77" s="1"/>
      <c r="I77" s="1"/>
      <c r="J77" s="1"/>
      <c r="K77" s="1"/>
      <c r="L77" s="1"/>
      <c r="M77" s="40">
        <f t="shared" si="4"/>
        <v>0</v>
      </c>
      <c r="N77" s="1"/>
      <c r="O77" s="1"/>
      <c r="P77" s="1"/>
      <c r="Q77" s="40">
        <f t="shared" si="5"/>
        <v>0</v>
      </c>
      <c r="R77" s="40">
        <f t="shared" si="6"/>
        <v>0</v>
      </c>
      <c r="S77" s="40" t="str">
        <f t="shared" si="7"/>
        <v>F</v>
      </c>
    </row>
    <row r="78" spans="1:19" ht="15">
      <c r="A78" s="1"/>
      <c r="B78" s="39"/>
      <c r="C78" s="39" t="s">
        <v>197</v>
      </c>
      <c r="D78" s="39" t="s">
        <v>198</v>
      </c>
      <c r="E78" s="1"/>
      <c r="F78" s="1"/>
      <c r="G78" s="1"/>
      <c r="H78" s="1"/>
      <c r="I78" s="1"/>
      <c r="J78" s="1">
        <v>1</v>
      </c>
      <c r="K78" s="1"/>
      <c r="L78" s="1"/>
      <c r="M78" s="40">
        <f t="shared" si="4"/>
        <v>1</v>
      </c>
      <c r="N78" s="1"/>
      <c r="O78" s="1"/>
      <c r="P78" s="1"/>
      <c r="Q78" s="40">
        <f t="shared" si="5"/>
        <v>0</v>
      </c>
      <c r="R78" s="40">
        <f t="shared" si="6"/>
        <v>1</v>
      </c>
      <c r="S78" s="40" t="str">
        <f t="shared" si="7"/>
        <v>F</v>
      </c>
    </row>
    <row r="79" spans="1:19" ht="15">
      <c r="A79" s="1"/>
      <c r="B79" s="39"/>
      <c r="C79" s="39" t="s">
        <v>199</v>
      </c>
      <c r="D79" s="39" t="s">
        <v>200</v>
      </c>
      <c r="E79" s="1"/>
      <c r="F79" s="1">
        <v>4</v>
      </c>
      <c r="G79" s="1"/>
      <c r="H79" s="1"/>
      <c r="I79" s="1"/>
      <c r="J79" s="1"/>
      <c r="K79" s="1">
        <v>24</v>
      </c>
      <c r="L79" s="1"/>
      <c r="M79" s="40">
        <f t="shared" si="4"/>
        <v>24</v>
      </c>
      <c r="N79" s="1">
        <v>9</v>
      </c>
      <c r="O79" s="1"/>
      <c r="P79" s="1"/>
      <c r="Q79" s="40">
        <f t="shared" si="5"/>
        <v>9</v>
      </c>
      <c r="R79" s="40">
        <f t="shared" si="6"/>
        <v>37</v>
      </c>
      <c r="S79" s="40" t="str">
        <f t="shared" si="7"/>
        <v>F</v>
      </c>
    </row>
    <row r="80" spans="1:19" ht="15">
      <c r="A80" s="1"/>
      <c r="B80" s="39"/>
      <c r="C80" s="39" t="s">
        <v>201</v>
      </c>
      <c r="D80" s="39" t="s">
        <v>202</v>
      </c>
      <c r="E80" s="1"/>
      <c r="F80" s="1">
        <v>2</v>
      </c>
      <c r="G80" s="1"/>
      <c r="H80" s="1"/>
      <c r="I80" s="1"/>
      <c r="J80" s="1">
        <v>39</v>
      </c>
      <c r="K80" s="1"/>
      <c r="L80" s="1"/>
      <c r="M80" s="40">
        <f t="shared" si="4"/>
        <v>39</v>
      </c>
      <c r="N80" s="1">
        <v>49</v>
      </c>
      <c r="O80" s="1"/>
      <c r="P80" s="1"/>
      <c r="Q80" s="40">
        <f t="shared" si="5"/>
        <v>49</v>
      </c>
      <c r="R80" s="40">
        <f t="shared" si="6"/>
        <v>90</v>
      </c>
      <c r="S80" s="40" t="str">
        <f t="shared" si="7"/>
        <v>A</v>
      </c>
    </row>
    <row r="81" spans="1:19" ht="15">
      <c r="A81" s="1"/>
      <c r="B81" s="39"/>
      <c r="C81" s="39" t="s">
        <v>203</v>
      </c>
      <c r="D81" s="39" t="s">
        <v>204</v>
      </c>
      <c r="E81" s="1"/>
      <c r="F81" s="1">
        <v>1</v>
      </c>
      <c r="G81" s="1"/>
      <c r="H81" s="1"/>
      <c r="I81" s="1"/>
      <c r="J81" s="1">
        <v>41</v>
      </c>
      <c r="K81" s="1"/>
      <c r="L81" s="1"/>
      <c r="M81" s="40">
        <f t="shared" si="4"/>
        <v>41</v>
      </c>
      <c r="N81" s="1">
        <v>38.5</v>
      </c>
      <c r="O81" s="1"/>
      <c r="P81" s="1"/>
      <c r="Q81" s="40">
        <f t="shared" si="5"/>
        <v>38.5</v>
      </c>
      <c r="R81" s="40">
        <f t="shared" si="6"/>
        <v>80.5</v>
      </c>
      <c r="S81" s="40" t="str">
        <f t="shared" si="7"/>
        <v>B</v>
      </c>
    </row>
    <row r="82" spans="1:19" ht="15">
      <c r="A82" s="1"/>
      <c r="B82" s="39"/>
      <c r="C82" s="39" t="s">
        <v>205</v>
      </c>
      <c r="D82" s="39" t="s">
        <v>206</v>
      </c>
      <c r="E82" s="1"/>
      <c r="F82" s="1">
        <v>5</v>
      </c>
      <c r="G82" s="1"/>
      <c r="H82" s="1"/>
      <c r="I82" s="1">
        <v>2</v>
      </c>
      <c r="J82" s="1">
        <v>41.5</v>
      </c>
      <c r="K82" s="1"/>
      <c r="L82" s="1"/>
      <c r="M82" s="40">
        <f t="shared" si="4"/>
        <v>41.5</v>
      </c>
      <c r="N82" s="1">
        <v>37.5</v>
      </c>
      <c r="O82" s="1"/>
      <c r="P82" s="1"/>
      <c r="Q82" s="40">
        <f t="shared" si="5"/>
        <v>37.5</v>
      </c>
      <c r="R82" s="40">
        <f t="shared" si="6"/>
        <v>86</v>
      </c>
      <c r="S82" s="40" t="str">
        <f t="shared" si="7"/>
        <v>B</v>
      </c>
    </row>
    <row r="83" spans="1:19" ht="15">
      <c r="A83" s="1"/>
      <c r="B83" s="39"/>
      <c r="C83" s="39" t="s">
        <v>207</v>
      </c>
      <c r="D83" s="39" t="s">
        <v>208</v>
      </c>
      <c r="E83" s="1"/>
      <c r="F83" s="1">
        <v>5</v>
      </c>
      <c r="G83" s="1"/>
      <c r="H83" s="1"/>
      <c r="I83" s="1">
        <v>2</v>
      </c>
      <c r="J83" s="1">
        <v>37.5</v>
      </c>
      <c r="K83" s="1"/>
      <c r="L83" s="1"/>
      <c r="M83" s="40">
        <f t="shared" si="4"/>
        <v>37.5</v>
      </c>
      <c r="N83" s="1">
        <v>29</v>
      </c>
      <c r="O83" s="1"/>
      <c r="P83" s="1"/>
      <c r="Q83" s="40">
        <f t="shared" si="5"/>
        <v>29</v>
      </c>
      <c r="R83" s="40">
        <f t="shared" si="6"/>
        <v>73.5</v>
      </c>
      <c r="S83" s="40" t="str">
        <f t="shared" si="7"/>
        <v>C</v>
      </c>
    </row>
    <row r="84" spans="1:19" ht="15">
      <c r="A84" s="1"/>
      <c r="B84" s="39"/>
      <c r="C84" s="39" t="s">
        <v>209</v>
      </c>
      <c r="D84" s="39" t="s">
        <v>210</v>
      </c>
      <c r="E84" s="1"/>
      <c r="F84" s="1">
        <v>5</v>
      </c>
      <c r="G84" s="1"/>
      <c r="H84" s="1"/>
      <c r="I84" s="1">
        <v>2</v>
      </c>
      <c r="J84" s="1">
        <v>38.5</v>
      </c>
      <c r="K84" s="1"/>
      <c r="L84" s="1"/>
      <c r="M84" s="40">
        <f t="shared" si="4"/>
        <v>38.5</v>
      </c>
      <c r="N84" s="1">
        <v>34.5</v>
      </c>
      <c r="O84" s="1"/>
      <c r="P84" s="1"/>
      <c r="Q84" s="40">
        <f t="shared" si="5"/>
        <v>34.5</v>
      </c>
      <c r="R84" s="40">
        <f t="shared" si="6"/>
        <v>80</v>
      </c>
      <c r="S84" s="40" t="str">
        <f t="shared" si="7"/>
        <v>B</v>
      </c>
    </row>
    <row r="85" spans="1:19" ht="15">
      <c r="A85" s="1"/>
      <c r="B85" s="39"/>
      <c r="C85" s="39" t="s">
        <v>211</v>
      </c>
      <c r="D85" s="39" t="s">
        <v>212</v>
      </c>
      <c r="E85" s="1"/>
      <c r="F85" s="1">
        <v>5</v>
      </c>
      <c r="G85" s="1"/>
      <c r="H85" s="1"/>
      <c r="I85" s="1"/>
      <c r="J85" s="1">
        <v>44.5</v>
      </c>
      <c r="K85" s="1"/>
      <c r="L85" s="1"/>
      <c r="M85" s="40">
        <f t="shared" si="4"/>
        <v>44.5</v>
      </c>
      <c r="N85" s="1">
        <v>48</v>
      </c>
      <c r="O85" s="1"/>
      <c r="P85" s="1"/>
      <c r="Q85" s="40">
        <f t="shared" si="5"/>
        <v>48</v>
      </c>
      <c r="R85" s="40">
        <f t="shared" si="6"/>
        <v>97.5</v>
      </c>
      <c r="S85" s="40" t="str">
        <f t="shared" si="7"/>
        <v>A</v>
      </c>
    </row>
    <row r="86" spans="1:19" ht="15">
      <c r="A86" s="1"/>
      <c r="B86" s="39"/>
      <c r="C86" s="39" t="s">
        <v>213</v>
      </c>
      <c r="D86" s="39" t="s">
        <v>214</v>
      </c>
      <c r="E86" s="1"/>
      <c r="F86" s="1">
        <v>2</v>
      </c>
      <c r="G86" s="1"/>
      <c r="H86" s="1"/>
      <c r="I86" s="1"/>
      <c r="J86" s="1">
        <v>22.5</v>
      </c>
      <c r="K86" s="1"/>
      <c r="L86" s="1"/>
      <c r="M86" s="40">
        <f t="shared" si="4"/>
        <v>22.5</v>
      </c>
      <c r="N86" s="1">
        <v>30</v>
      </c>
      <c r="O86" s="1"/>
      <c r="P86" s="1"/>
      <c r="Q86" s="40">
        <f t="shared" si="5"/>
        <v>30</v>
      </c>
      <c r="R86" s="40">
        <f t="shared" si="6"/>
        <v>54.5</v>
      </c>
      <c r="S86" s="40" t="str">
        <f t="shared" si="7"/>
        <v>E</v>
      </c>
    </row>
    <row r="87" spans="1:19" ht="15">
      <c r="A87" s="1"/>
      <c r="B87" s="39"/>
      <c r="C87" s="39" t="s">
        <v>215</v>
      </c>
      <c r="D87" s="39" t="s">
        <v>216</v>
      </c>
      <c r="E87" s="1"/>
      <c r="F87" s="1">
        <v>1</v>
      </c>
      <c r="G87" s="1"/>
      <c r="H87" s="1"/>
      <c r="I87" s="1"/>
      <c r="J87" s="1"/>
      <c r="K87" s="1"/>
      <c r="L87" s="1"/>
      <c r="M87" s="40">
        <f t="shared" si="4"/>
        <v>0</v>
      </c>
      <c r="N87" s="1">
        <v>30.5</v>
      </c>
      <c r="O87" s="1"/>
      <c r="P87" s="1"/>
      <c r="Q87" s="40">
        <f t="shared" si="5"/>
        <v>30.5</v>
      </c>
      <c r="R87" s="40">
        <f t="shared" si="6"/>
        <v>31.5</v>
      </c>
      <c r="S87" s="40" t="str">
        <f t="shared" si="7"/>
        <v>F</v>
      </c>
    </row>
    <row r="88" spans="1:19" ht="15">
      <c r="A88" s="1"/>
      <c r="B88" s="39"/>
      <c r="C88" s="39" t="s">
        <v>217</v>
      </c>
      <c r="D88" s="39" t="s">
        <v>218</v>
      </c>
      <c r="E88" s="1"/>
      <c r="F88" s="1">
        <v>4</v>
      </c>
      <c r="G88" s="1"/>
      <c r="H88" s="1"/>
      <c r="I88" s="1"/>
      <c r="J88" s="1">
        <v>42</v>
      </c>
      <c r="K88" s="1"/>
      <c r="L88" s="1"/>
      <c r="M88" s="40">
        <f t="shared" si="4"/>
        <v>42</v>
      </c>
      <c r="N88" s="1">
        <v>46.5</v>
      </c>
      <c r="O88" s="39"/>
      <c r="P88" s="39"/>
      <c r="Q88" s="40">
        <f t="shared" si="5"/>
        <v>46.5</v>
      </c>
      <c r="R88" s="40">
        <f t="shared" si="6"/>
        <v>92.5</v>
      </c>
      <c r="S88" s="40" t="str">
        <f t="shared" si="7"/>
        <v>A</v>
      </c>
    </row>
    <row r="89" spans="1:19" ht="15">
      <c r="A89" s="1"/>
      <c r="B89" s="39"/>
      <c r="C89" s="39" t="s">
        <v>219</v>
      </c>
      <c r="D89" s="39" t="s">
        <v>220</v>
      </c>
      <c r="E89" s="1"/>
      <c r="F89" s="1">
        <v>1</v>
      </c>
      <c r="G89" s="1"/>
      <c r="H89" s="1"/>
      <c r="I89" s="1"/>
      <c r="J89" s="1">
        <v>2</v>
      </c>
      <c r="K89" s="1"/>
      <c r="L89" s="1"/>
      <c r="M89" s="40">
        <f t="shared" si="4"/>
        <v>2</v>
      </c>
      <c r="N89" s="1">
        <v>5</v>
      </c>
      <c r="O89" s="39"/>
      <c r="P89" s="39"/>
      <c r="Q89" s="40">
        <f t="shared" si="5"/>
        <v>5</v>
      </c>
      <c r="R89" s="40">
        <f t="shared" si="6"/>
        <v>8</v>
      </c>
      <c r="S89" s="40" t="str">
        <f t="shared" si="7"/>
        <v>F</v>
      </c>
    </row>
    <row r="90" spans="1:19" ht="15">
      <c r="A90" s="1"/>
      <c r="B90" s="39"/>
      <c r="C90" s="39" t="s">
        <v>221</v>
      </c>
      <c r="D90" s="39" t="s">
        <v>222</v>
      </c>
      <c r="E90" s="1"/>
      <c r="F90" s="1">
        <v>5</v>
      </c>
      <c r="G90" s="1"/>
      <c r="H90" s="1"/>
      <c r="I90" s="1"/>
      <c r="J90" s="1">
        <v>34</v>
      </c>
      <c r="K90" s="1"/>
      <c r="L90" s="1"/>
      <c r="M90" s="40">
        <f t="shared" si="4"/>
        <v>34</v>
      </c>
      <c r="N90" s="1">
        <v>34</v>
      </c>
      <c r="O90" s="39"/>
      <c r="P90" s="39"/>
      <c r="Q90" s="40">
        <f t="shared" si="5"/>
        <v>34</v>
      </c>
      <c r="R90" s="40">
        <f t="shared" si="6"/>
        <v>73</v>
      </c>
      <c r="S90" s="40" t="str">
        <f t="shared" si="7"/>
        <v>C</v>
      </c>
    </row>
    <row r="91" spans="1:19" ht="15">
      <c r="A91" s="1"/>
      <c r="B91" s="39"/>
      <c r="C91" s="39" t="s">
        <v>223</v>
      </c>
      <c r="D91" s="39" t="s">
        <v>224</v>
      </c>
      <c r="E91" s="1"/>
      <c r="F91" s="1">
        <v>5</v>
      </c>
      <c r="G91" s="1"/>
      <c r="H91" s="1"/>
      <c r="I91" s="1"/>
      <c r="J91" s="1">
        <v>35</v>
      </c>
      <c r="K91" s="1"/>
      <c r="L91" s="1"/>
      <c r="M91" s="40">
        <f t="shared" si="4"/>
        <v>35</v>
      </c>
      <c r="N91" s="1">
        <v>34.5</v>
      </c>
      <c r="O91" s="1"/>
      <c r="P91" s="1"/>
      <c r="Q91" s="40">
        <f t="shared" si="5"/>
        <v>34.5</v>
      </c>
      <c r="R91" s="40">
        <f t="shared" si="6"/>
        <v>74.5</v>
      </c>
      <c r="S91" s="40" t="str">
        <f t="shared" si="7"/>
        <v>C</v>
      </c>
    </row>
    <row r="92" spans="1:19" ht="15">
      <c r="A92" s="1"/>
      <c r="B92" s="39"/>
      <c r="C92" s="39" t="s">
        <v>225</v>
      </c>
      <c r="D92" s="39" t="s">
        <v>226</v>
      </c>
      <c r="E92" s="1"/>
      <c r="F92" s="1">
        <v>1</v>
      </c>
      <c r="G92" s="1"/>
      <c r="H92" s="1"/>
      <c r="I92" s="1"/>
      <c r="J92" s="1">
        <v>1</v>
      </c>
      <c r="K92" s="1"/>
      <c r="L92" s="1"/>
      <c r="M92" s="40">
        <f t="shared" si="4"/>
        <v>1</v>
      </c>
      <c r="N92" s="1"/>
      <c r="O92" s="1"/>
      <c r="P92" s="1"/>
      <c r="Q92" s="40">
        <f t="shared" si="5"/>
        <v>0</v>
      </c>
      <c r="R92" s="40">
        <f t="shared" si="6"/>
        <v>2</v>
      </c>
      <c r="S92" s="40" t="str">
        <f t="shared" si="7"/>
        <v>F</v>
      </c>
    </row>
    <row r="93" spans="1:19" ht="15">
      <c r="A93" s="1"/>
      <c r="B93" s="39"/>
      <c r="C93" s="39" t="s">
        <v>227</v>
      </c>
      <c r="D93" s="39" t="s">
        <v>228</v>
      </c>
      <c r="E93" s="1"/>
      <c r="F93" s="1"/>
      <c r="G93" s="1"/>
      <c r="H93" s="1"/>
      <c r="I93" s="1"/>
      <c r="J93" s="1"/>
      <c r="K93" s="1"/>
      <c r="L93" s="1"/>
      <c r="M93" s="40">
        <f t="shared" si="4"/>
        <v>0</v>
      </c>
      <c r="N93" s="1"/>
      <c r="O93" s="1"/>
      <c r="P93" s="1"/>
      <c r="Q93" s="40">
        <f t="shared" si="5"/>
        <v>0</v>
      </c>
      <c r="R93" s="40">
        <f t="shared" si="6"/>
        <v>0</v>
      </c>
      <c r="S93" s="40" t="str">
        <f t="shared" si="7"/>
        <v>F</v>
      </c>
    </row>
    <row r="94" spans="1:19" ht="15">
      <c r="A94" s="1"/>
      <c r="B94" s="39"/>
      <c r="C94" s="39" t="s">
        <v>229</v>
      </c>
      <c r="D94" s="39" t="s">
        <v>230</v>
      </c>
      <c r="E94" s="1"/>
      <c r="F94" s="1">
        <v>5</v>
      </c>
      <c r="G94" s="1"/>
      <c r="H94" s="1"/>
      <c r="I94" s="1"/>
      <c r="J94" s="1">
        <v>33</v>
      </c>
      <c r="K94" s="1">
        <v>33.5</v>
      </c>
      <c r="L94" s="1"/>
      <c r="M94" s="40">
        <f t="shared" si="4"/>
        <v>33.5</v>
      </c>
      <c r="N94" s="1">
        <v>34.5</v>
      </c>
      <c r="O94" s="1"/>
      <c r="P94" s="1"/>
      <c r="Q94" s="40">
        <f t="shared" si="5"/>
        <v>34.5</v>
      </c>
      <c r="R94" s="40">
        <f t="shared" si="6"/>
        <v>73</v>
      </c>
      <c r="S94" s="40" t="str">
        <f t="shared" si="7"/>
        <v>C</v>
      </c>
    </row>
    <row r="95" spans="1:19" ht="15">
      <c r="A95" s="1"/>
      <c r="B95" s="39"/>
      <c r="C95" s="39" t="s">
        <v>231</v>
      </c>
      <c r="D95" s="39" t="s">
        <v>232</v>
      </c>
      <c r="E95" s="1"/>
      <c r="F95" s="1">
        <v>1</v>
      </c>
      <c r="G95" s="1"/>
      <c r="H95" s="1"/>
      <c r="I95" s="1"/>
      <c r="J95" s="1">
        <v>14</v>
      </c>
      <c r="K95" s="1"/>
      <c r="L95" s="1"/>
      <c r="M95" s="40">
        <f t="shared" si="4"/>
        <v>14</v>
      </c>
      <c r="N95" s="1">
        <v>40</v>
      </c>
      <c r="O95" s="1"/>
      <c r="P95" s="1"/>
      <c r="Q95" s="40">
        <f t="shared" si="5"/>
        <v>40</v>
      </c>
      <c r="R95" s="40">
        <f t="shared" si="6"/>
        <v>55</v>
      </c>
      <c r="S95" s="40" t="str">
        <f t="shared" si="7"/>
        <v>E</v>
      </c>
    </row>
    <row r="96" spans="1:19" ht="15">
      <c r="A96" s="1"/>
      <c r="B96" s="39"/>
      <c r="C96" s="39" t="s">
        <v>233</v>
      </c>
      <c r="D96" s="39" t="s">
        <v>234</v>
      </c>
      <c r="E96" s="1"/>
      <c r="F96" s="1">
        <v>5</v>
      </c>
      <c r="G96" s="1"/>
      <c r="H96" s="1"/>
      <c r="I96" s="1">
        <v>3</v>
      </c>
      <c r="J96" s="1">
        <v>37.5</v>
      </c>
      <c r="K96" s="1"/>
      <c r="L96" s="1"/>
      <c r="M96" s="40">
        <f t="shared" si="4"/>
        <v>37.5</v>
      </c>
      <c r="N96" s="1">
        <v>45</v>
      </c>
      <c r="O96" s="1"/>
      <c r="P96" s="1"/>
      <c r="Q96" s="40">
        <f t="shared" si="5"/>
        <v>45</v>
      </c>
      <c r="R96" s="40">
        <f t="shared" si="6"/>
        <v>90.5</v>
      </c>
      <c r="S96" s="40" t="str">
        <f t="shared" si="7"/>
        <v>A</v>
      </c>
    </row>
    <row r="97" spans="1:19" ht="15">
      <c r="A97" s="1"/>
      <c r="B97" s="39"/>
      <c r="C97" s="39" t="s">
        <v>235</v>
      </c>
      <c r="D97" s="39" t="s">
        <v>236</v>
      </c>
      <c r="E97" s="1"/>
      <c r="F97" s="1"/>
      <c r="G97" s="1"/>
      <c r="H97" s="1"/>
      <c r="I97" s="1">
        <v>1</v>
      </c>
      <c r="J97" s="1">
        <v>27</v>
      </c>
      <c r="K97" s="1"/>
      <c r="L97" s="1"/>
      <c r="M97" s="40">
        <f t="shared" si="4"/>
        <v>27</v>
      </c>
      <c r="N97" s="1">
        <v>42</v>
      </c>
      <c r="O97" s="1"/>
      <c r="P97" s="1"/>
      <c r="Q97" s="40">
        <f t="shared" si="5"/>
        <v>42</v>
      </c>
      <c r="R97" s="40">
        <f t="shared" si="6"/>
        <v>70</v>
      </c>
      <c r="S97" s="40" t="str">
        <f t="shared" si="7"/>
        <v>C</v>
      </c>
    </row>
    <row r="98" spans="1:19" ht="15">
      <c r="A98" s="1"/>
      <c r="B98" s="39"/>
      <c r="C98" s="39" t="s">
        <v>237</v>
      </c>
      <c r="D98" s="39" t="s">
        <v>238</v>
      </c>
      <c r="E98" s="1"/>
      <c r="F98" s="1">
        <v>5</v>
      </c>
      <c r="G98" s="1"/>
      <c r="H98" s="1"/>
      <c r="I98" s="1"/>
      <c r="J98" s="1">
        <v>7</v>
      </c>
      <c r="K98" s="1">
        <v>13.5</v>
      </c>
      <c r="L98" s="1"/>
      <c r="M98" s="40">
        <f t="shared" si="4"/>
        <v>13.5</v>
      </c>
      <c r="N98" s="1">
        <v>32</v>
      </c>
      <c r="O98" s="1"/>
      <c r="P98" s="1"/>
      <c r="Q98" s="40">
        <f t="shared" si="5"/>
        <v>32</v>
      </c>
      <c r="R98" s="40">
        <f t="shared" si="6"/>
        <v>50.5</v>
      </c>
      <c r="S98" s="40" t="str">
        <f t="shared" si="7"/>
        <v>E</v>
      </c>
    </row>
    <row r="99" spans="1:19" ht="15">
      <c r="A99" s="1"/>
      <c r="B99" s="39"/>
      <c r="C99" s="39" t="s">
        <v>239</v>
      </c>
      <c r="D99" s="39" t="s">
        <v>240</v>
      </c>
      <c r="E99" s="1"/>
      <c r="F99" s="1">
        <v>5</v>
      </c>
      <c r="G99" s="1"/>
      <c r="H99" s="1"/>
      <c r="I99" s="1">
        <v>3</v>
      </c>
      <c r="J99" s="1">
        <v>16.5</v>
      </c>
      <c r="K99" s="1"/>
      <c r="L99" s="1"/>
      <c r="M99" s="40">
        <f t="shared" si="4"/>
        <v>16.5</v>
      </c>
      <c r="N99" s="1">
        <v>26</v>
      </c>
      <c r="O99" s="1"/>
      <c r="P99" s="1"/>
      <c r="Q99" s="40">
        <f t="shared" si="5"/>
        <v>26</v>
      </c>
      <c r="R99" s="40">
        <f t="shared" si="6"/>
        <v>50.5</v>
      </c>
      <c r="S99" s="40" t="str">
        <f t="shared" si="7"/>
        <v>E</v>
      </c>
    </row>
    <row r="100" spans="1:19" ht="15">
      <c r="A100" s="1"/>
      <c r="B100" s="39"/>
      <c r="C100" s="39" t="s">
        <v>241</v>
      </c>
      <c r="D100" s="39" t="s">
        <v>242</v>
      </c>
      <c r="E100" s="1"/>
      <c r="F100" s="1">
        <v>1.5</v>
      </c>
      <c r="G100" s="1"/>
      <c r="H100" s="1"/>
      <c r="I100" s="1"/>
      <c r="J100" s="1">
        <v>13.5</v>
      </c>
      <c r="K100" s="1"/>
      <c r="L100" s="1"/>
      <c r="M100" s="40">
        <f t="shared" si="4"/>
        <v>13.5</v>
      </c>
      <c r="N100" s="1">
        <v>40.5</v>
      </c>
      <c r="O100" s="1"/>
      <c r="P100" s="1"/>
      <c r="Q100" s="40">
        <f t="shared" si="5"/>
        <v>40.5</v>
      </c>
      <c r="R100" s="40">
        <f t="shared" si="6"/>
        <v>55.5</v>
      </c>
      <c r="S100" s="40" t="str">
        <f t="shared" si="7"/>
        <v>E</v>
      </c>
    </row>
    <row r="101" spans="1:19" ht="15">
      <c r="A101" s="1"/>
      <c r="B101" s="39"/>
      <c r="C101" s="39" t="s">
        <v>243</v>
      </c>
      <c r="D101" s="39" t="s">
        <v>244</v>
      </c>
      <c r="E101" s="1"/>
      <c r="F101" s="1">
        <v>5</v>
      </c>
      <c r="G101" s="1"/>
      <c r="H101" s="1"/>
      <c r="I101" s="1">
        <v>4</v>
      </c>
      <c r="J101" s="1">
        <v>6</v>
      </c>
      <c r="K101" s="1">
        <v>16</v>
      </c>
      <c r="L101" s="1"/>
      <c r="M101" s="40">
        <f t="shared" si="4"/>
        <v>16</v>
      </c>
      <c r="N101" s="1">
        <v>25</v>
      </c>
      <c r="O101" s="1"/>
      <c r="P101" s="1"/>
      <c r="Q101" s="40">
        <f t="shared" si="5"/>
        <v>25</v>
      </c>
      <c r="R101" s="40">
        <f t="shared" si="6"/>
        <v>50</v>
      </c>
      <c r="S101" s="40" t="str">
        <f t="shared" si="7"/>
        <v>E</v>
      </c>
    </row>
    <row r="102" spans="1:19" ht="15">
      <c r="A102" s="1"/>
      <c r="B102" s="39"/>
      <c r="C102" s="39" t="s">
        <v>245</v>
      </c>
      <c r="D102" s="39" t="s">
        <v>246</v>
      </c>
      <c r="E102" s="1"/>
      <c r="F102" s="1">
        <v>4</v>
      </c>
      <c r="G102" s="1"/>
      <c r="H102" s="1"/>
      <c r="I102" s="1"/>
      <c r="J102" s="1"/>
      <c r="K102" s="1"/>
      <c r="L102" s="1"/>
      <c r="M102" s="40">
        <f t="shared" si="4"/>
        <v>0</v>
      </c>
      <c r="N102" s="1"/>
      <c r="O102" s="1"/>
      <c r="P102" s="1"/>
      <c r="Q102" s="40">
        <f t="shared" si="5"/>
        <v>0</v>
      </c>
      <c r="R102" s="40">
        <f t="shared" si="6"/>
        <v>4</v>
      </c>
      <c r="S102" s="40" t="str">
        <f t="shared" si="7"/>
        <v>F</v>
      </c>
    </row>
    <row r="103" spans="1:19" ht="15">
      <c r="A103" s="1"/>
      <c r="B103" s="39"/>
      <c r="C103" s="39" t="s">
        <v>247</v>
      </c>
      <c r="D103" s="39" t="s">
        <v>248</v>
      </c>
      <c r="E103" s="1"/>
      <c r="F103" s="1">
        <v>1.5</v>
      </c>
      <c r="G103" s="1"/>
      <c r="H103" s="1"/>
      <c r="I103" s="1"/>
      <c r="J103" s="1">
        <v>29.5</v>
      </c>
      <c r="K103" s="1"/>
      <c r="L103" s="1"/>
      <c r="M103" s="40">
        <f t="shared" si="4"/>
        <v>29.5</v>
      </c>
      <c r="N103" s="1">
        <v>42.5</v>
      </c>
      <c r="O103" s="1"/>
      <c r="P103" s="1"/>
      <c r="Q103" s="40">
        <f t="shared" si="5"/>
        <v>42.5</v>
      </c>
      <c r="R103" s="40">
        <f t="shared" si="6"/>
        <v>73.5</v>
      </c>
      <c r="S103" s="40" t="str">
        <f t="shared" si="7"/>
        <v>C</v>
      </c>
    </row>
    <row r="104" spans="1:19" ht="15">
      <c r="A104" s="1"/>
      <c r="B104" s="39"/>
      <c r="C104" s="39" t="s">
        <v>249</v>
      </c>
      <c r="D104" s="39" t="s">
        <v>250</v>
      </c>
      <c r="E104" s="1"/>
      <c r="F104" s="1"/>
      <c r="G104" s="1"/>
      <c r="H104" s="1"/>
      <c r="I104" s="1"/>
      <c r="J104" s="1"/>
      <c r="K104" s="1">
        <v>31</v>
      </c>
      <c r="L104" s="1"/>
      <c r="M104" s="40">
        <f t="shared" si="4"/>
        <v>31</v>
      </c>
      <c r="N104" s="1">
        <v>20</v>
      </c>
      <c r="O104" s="1"/>
      <c r="P104" s="1"/>
      <c r="Q104" s="40">
        <f t="shared" si="5"/>
        <v>20</v>
      </c>
      <c r="R104" s="40">
        <f t="shared" si="6"/>
        <v>51</v>
      </c>
      <c r="S104" s="40" t="str">
        <f t="shared" si="7"/>
        <v>E</v>
      </c>
    </row>
    <row r="105" spans="1:19" ht="15">
      <c r="A105" s="1"/>
      <c r="B105" s="39"/>
      <c r="C105" s="39" t="s">
        <v>251</v>
      </c>
      <c r="D105" s="39" t="s">
        <v>252</v>
      </c>
      <c r="E105" s="1"/>
      <c r="F105" s="1">
        <v>1</v>
      </c>
      <c r="G105" s="1"/>
      <c r="H105" s="1"/>
      <c r="I105" s="1"/>
      <c r="J105" s="1">
        <v>24</v>
      </c>
      <c r="K105" s="1"/>
      <c r="L105" s="1"/>
      <c r="M105" s="40">
        <f t="shared" si="4"/>
        <v>24</v>
      </c>
      <c r="N105" s="1" t="s">
        <v>336</v>
      </c>
      <c r="O105" s="1"/>
      <c r="P105" s="1">
        <v>37</v>
      </c>
      <c r="Q105" s="40">
        <f t="shared" si="5"/>
        <v>37</v>
      </c>
      <c r="R105" s="40">
        <f t="shared" si="6"/>
        <v>62</v>
      </c>
      <c r="S105" s="40" t="str">
        <f t="shared" si="7"/>
        <v>D</v>
      </c>
    </row>
    <row r="106" spans="1:19" ht="15">
      <c r="A106" s="1"/>
      <c r="B106" s="39"/>
      <c r="C106" s="39" t="s">
        <v>253</v>
      </c>
      <c r="D106" s="39" t="s">
        <v>254</v>
      </c>
      <c r="E106" s="1"/>
      <c r="F106" s="1"/>
      <c r="G106" s="1"/>
      <c r="H106" s="1"/>
      <c r="I106" s="1"/>
      <c r="J106" s="1"/>
      <c r="K106" s="1"/>
      <c r="L106" s="1"/>
      <c r="M106" s="40">
        <f t="shared" si="4"/>
        <v>0</v>
      </c>
      <c r="N106" s="1"/>
      <c r="O106" s="1"/>
      <c r="P106" s="1"/>
      <c r="Q106" s="40">
        <f t="shared" si="5"/>
        <v>0</v>
      </c>
      <c r="R106" s="40">
        <f t="shared" si="6"/>
        <v>0</v>
      </c>
      <c r="S106" s="40" t="str">
        <f t="shared" si="7"/>
        <v>F</v>
      </c>
    </row>
    <row r="107" spans="1:19" ht="15">
      <c r="A107" s="1"/>
      <c r="B107" s="39"/>
      <c r="C107" s="39" t="s">
        <v>255</v>
      </c>
      <c r="D107" s="39" t="s">
        <v>256</v>
      </c>
      <c r="E107" s="1"/>
      <c r="F107" s="1">
        <v>5</v>
      </c>
      <c r="G107" s="1"/>
      <c r="H107" s="1"/>
      <c r="I107" s="1">
        <v>5</v>
      </c>
      <c r="J107" s="1">
        <v>43</v>
      </c>
      <c r="K107" s="1"/>
      <c r="L107" s="1"/>
      <c r="M107" s="40">
        <f t="shared" si="4"/>
        <v>43</v>
      </c>
      <c r="N107" s="1">
        <v>39</v>
      </c>
      <c r="O107" s="1"/>
      <c r="P107" s="1"/>
      <c r="Q107" s="40">
        <f t="shared" si="5"/>
        <v>39</v>
      </c>
      <c r="R107" s="40">
        <f t="shared" si="6"/>
        <v>92</v>
      </c>
      <c r="S107" s="40" t="str">
        <f t="shared" si="7"/>
        <v>A</v>
      </c>
    </row>
    <row r="108" spans="1:19" ht="15">
      <c r="A108" s="1"/>
      <c r="B108" s="39"/>
      <c r="C108" s="39" t="s">
        <v>257</v>
      </c>
      <c r="D108" s="39" t="s">
        <v>258</v>
      </c>
      <c r="E108" s="1"/>
      <c r="F108" s="1">
        <v>1</v>
      </c>
      <c r="G108" s="1"/>
      <c r="H108" s="1"/>
      <c r="I108" s="1"/>
      <c r="J108" s="1">
        <v>33.5</v>
      </c>
      <c r="K108" s="1"/>
      <c r="L108" s="1"/>
      <c r="M108" s="40">
        <f t="shared" si="4"/>
        <v>33.5</v>
      </c>
      <c r="N108" s="1">
        <v>37.5</v>
      </c>
      <c r="O108" s="1"/>
      <c r="P108" s="1"/>
      <c r="Q108" s="40">
        <f t="shared" si="5"/>
        <v>37.5</v>
      </c>
      <c r="R108" s="40">
        <f t="shared" si="6"/>
        <v>72</v>
      </c>
      <c r="S108" s="40" t="str">
        <f t="shared" si="7"/>
        <v>C</v>
      </c>
    </row>
    <row r="109" spans="1:19" ht="15">
      <c r="A109" s="1"/>
      <c r="B109" s="39"/>
      <c r="C109" s="39" t="s">
        <v>259</v>
      </c>
      <c r="D109" s="39" t="s">
        <v>260</v>
      </c>
      <c r="E109" s="1"/>
      <c r="F109" s="1"/>
      <c r="G109" s="1"/>
      <c r="H109" s="1"/>
      <c r="I109" s="1"/>
      <c r="J109" s="1"/>
      <c r="K109" s="1"/>
      <c r="L109" s="1"/>
      <c r="M109" s="40">
        <f t="shared" si="4"/>
        <v>0</v>
      </c>
      <c r="N109" s="1"/>
      <c r="O109" s="1"/>
      <c r="P109" s="1"/>
      <c r="Q109" s="40">
        <f t="shared" si="5"/>
        <v>0</v>
      </c>
      <c r="R109" s="40">
        <f t="shared" si="6"/>
        <v>0</v>
      </c>
      <c r="S109" s="40" t="str">
        <f t="shared" si="7"/>
        <v>F</v>
      </c>
    </row>
    <row r="110" spans="1:19" ht="15">
      <c r="A110" s="1"/>
      <c r="B110" s="39"/>
      <c r="C110" s="39" t="s">
        <v>261</v>
      </c>
      <c r="D110" s="39" t="s">
        <v>262</v>
      </c>
      <c r="E110" s="1"/>
      <c r="F110" s="1"/>
      <c r="G110" s="1"/>
      <c r="H110" s="1"/>
      <c r="I110" s="1"/>
      <c r="J110" s="1">
        <v>16.5</v>
      </c>
      <c r="K110" s="1">
        <v>20</v>
      </c>
      <c r="L110" s="1"/>
      <c r="M110" s="40">
        <f t="shared" si="4"/>
        <v>20</v>
      </c>
      <c r="N110" s="1">
        <v>33</v>
      </c>
      <c r="O110" s="1"/>
      <c r="P110" s="1"/>
      <c r="Q110" s="40">
        <f t="shared" si="5"/>
        <v>33</v>
      </c>
      <c r="R110" s="40">
        <f t="shared" si="6"/>
        <v>53</v>
      </c>
      <c r="S110" s="40" t="str">
        <f t="shared" si="7"/>
        <v>E</v>
      </c>
    </row>
    <row r="111" spans="1:19" ht="15">
      <c r="A111" s="1"/>
      <c r="B111" s="39"/>
      <c r="C111" s="39" t="s">
        <v>263</v>
      </c>
      <c r="D111" s="39" t="s">
        <v>264</v>
      </c>
      <c r="E111" s="1"/>
      <c r="F111" s="1">
        <v>1</v>
      </c>
      <c r="G111" s="1"/>
      <c r="H111" s="1"/>
      <c r="I111" s="1"/>
      <c r="J111" s="1"/>
      <c r="K111" s="1"/>
      <c r="L111" s="1"/>
      <c r="M111" s="40">
        <f t="shared" si="4"/>
        <v>0</v>
      </c>
      <c r="N111" s="1"/>
      <c r="O111" s="1"/>
      <c r="P111" s="1"/>
      <c r="Q111" s="40">
        <f t="shared" si="5"/>
        <v>0</v>
      </c>
      <c r="R111" s="40">
        <f t="shared" si="6"/>
        <v>1</v>
      </c>
      <c r="S111" s="40" t="str">
        <f t="shared" si="7"/>
        <v>F</v>
      </c>
    </row>
    <row r="112" spans="1:19" ht="15">
      <c r="A112" s="1"/>
      <c r="B112" s="39"/>
      <c r="C112" s="39" t="s">
        <v>265</v>
      </c>
      <c r="D112" s="39" t="s">
        <v>266</v>
      </c>
      <c r="E112" s="1"/>
      <c r="F112" s="1">
        <v>1.5</v>
      </c>
      <c r="G112" s="1"/>
      <c r="H112" s="1"/>
      <c r="I112" s="1"/>
      <c r="J112" s="1">
        <v>9</v>
      </c>
      <c r="K112" s="1">
        <v>13</v>
      </c>
      <c r="L112" s="1"/>
      <c r="M112" s="40">
        <f t="shared" si="4"/>
        <v>13</v>
      </c>
      <c r="N112" s="1">
        <v>21</v>
      </c>
      <c r="O112" s="1"/>
      <c r="P112" s="1"/>
      <c r="Q112" s="40">
        <f t="shared" si="5"/>
        <v>21</v>
      </c>
      <c r="R112" s="40">
        <f t="shared" si="6"/>
        <v>35.5</v>
      </c>
      <c r="S112" s="40" t="str">
        <f t="shared" si="7"/>
        <v>F</v>
      </c>
    </row>
    <row r="113" spans="1:19" ht="15">
      <c r="A113" s="1"/>
      <c r="B113" s="39"/>
      <c r="C113" s="39" t="s">
        <v>267</v>
      </c>
      <c r="D113" s="39" t="s">
        <v>268</v>
      </c>
      <c r="E113" s="1"/>
      <c r="F113" s="1">
        <v>4</v>
      </c>
      <c r="G113" s="1"/>
      <c r="H113" s="1"/>
      <c r="I113" s="1"/>
      <c r="J113" s="1">
        <v>13</v>
      </c>
      <c r="K113" s="1">
        <v>19</v>
      </c>
      <c r="L113" s="1"/>
      <c r="M113" s="40">
        <f t="shared" si="4"/>
        <v>19</v>
      </c>
      <c r="N113" s="1">
        <v>37.5</v>
      </c>
      <c r="O113" s="1"/>
      <c r="P113" s="1"/>
      <c r="Q113" s="40">
        <f t="shared" si="5"/>
        <v>37.5</v>
      </c>
      <c r="R113" s="40">
        <f t="shared" si="6"/>
        <v>60.5</v>
      </c>
      <c r="S113" s="40" t="str">
        <f t="shared" si="7"/>
        <v>D</v>
      </c>
    </row>
    <row r="114" spans="1:19" ht="15">
      <c r="A114" s="1"/>
      <c r="B114" s="39"/>
      <c r="C114" s="39" t="s">
        <v>269</v>
      </c>
      <c r="D114" s="39" t="s">
        <v>270</v>
      </c>
      <c r="E114" s="1"/>
      <c r="F114" s="1"/>
      <c r="G114" s="1"/>
      <c r="H114" s="1"/>
      <c r="I114" s="1"/>
      <c r="J114" s="1"/>
      <c r="K114" s="1"/>
      <c r="L114" s="1"/>
      <c r="M114" s="40">
        <f t="shared" si="4"/>
        <v>0</v>
      </c>
      <c r="N114" s="1"/>
      <c r="O114" s="1"/>
      <c r="P114" s="1"/>
      <c r="Q114" s="40">
        <f t="shared" si="5"/>
        <v>0</v>
      </c>
      <c r="R114" s="40">
        <f t="shared" si="6"/>
        <v>0</v>
      </c>
      <c r="S114" s="40" t="str">
        <f t="shared" si="7"/>
        <v>F</v>
      </c>
    </row>
    <row r="115" spans="1:19" ht="15">
      <c r="A115" s="1"/>
      <c r="B115" s="39"/>
      <c r="C115" s="39" t="s">
        <v>271</v>
      </c>
      <c r="D115" s="39" t="s">
        <v>272</v>
      </c>
      <c r="E115" s="1"/>
      <c r="F115" s="1">
        <v>1</v>
      </c>
      <c r="G115" s="1"/>
      <c r="H115" s="1"/>
      <c r="I115" s="1"/>
      <c r="J115" s="1"/>
      <c r="K115" s="1">
        <v>31.5</v>
      </c>
      <c r="L115" s="1"/>
      <c r="M115" s="40">
        <f t="shared" si="4"/>
        <v>31.5</v>
      </c>
      <c r="N115" s="1">
        <v>28</v>
      </c>
      <c r="O115" s="1"/>
      <c r="P115" s="1"/>
      <c r="Q115" s="40">
        <f t="shared" si="5"/>
        <v>28</v>
      </c>
      <c r="R115" s="40">
        <f t="shared" si="6"/>
        <v>60.5</v>
      </c>
      <c r="S115" s="40" t="str">
        <f t="shared" si="7"/>
        <v>D</v>
      </c>
    </row>
    <row r="116" spans="1:19" ht="15">
      <c r="A116" s="1"/>
      <c r="B116" s="39"/>
      <c r="C116" s="39" t="s">
        <v>273</v>
      </c>
      <c r="D116" s="39" t="s">
        <v>274</v>
      </c>
      <c r="E116" s="1"/>
      <c r="F116" s="1">
        <v>1.5</v>
      </c>
      <c r="G116" s="1"/>
      <c r="H116" s="1"/>
      <c r="I116" s="1"/>
      <c r="J116" s="1">
        <v>5</v>
      </c>
      <c r="K116" s="1"/>
      <c r="L116" s="1"/>
      <c r="M116" s="40">
        <f t="shared" si="4"/>
        <v>5</v>
      </c>
      <c r="N116" s="1"/>
      <c r="O116" s="1"/>
      <c r="P116" s="1"/>
      <c r="Q116" s="40">
        <f t="shared" si="5"/>
        <v>0</v>
      </c>
      <c r="R116" s="40">
        <f t="shared" si="6"/>
        <v>6.5</v>
      </c>
      <c r="S116" s="40" t="str">
        <f t="shared" si="7"/>
        <v>F</v>
      </c>
    </row>
    <row r="117" spans="1:19" ht="15">
      <c r="A117" s="1"/>
      <c r="B117" s="39"/>
      <c r="C117" s="39" t="s">
        <v>275</v>
      </c>
      <c r="D117" s="39" t="s">
        <v>154</v>
      </c>
      <c r="E117" s="1"/>
      <c r="F117" s="1"/>
      <c r="G117" s="1"/>
      <c r="H117" s="1"/>
      <c r="I117" s="1">
        <v>2</v>
      </c>
      <c r="J117" s="1"/>
      <c r="K117" s="1"/>
      <c r="L117" s="1"/>
      <c r="M117" s="40">
        <f t="shared" si="4"/>
        <v>0</v>
      </c>
      <c r="N117" s="1"/>
      <c r="O117" s="1"/>
      <c r="P117" s="1"/>
      <c r="Q117" s="40">
        <f t="shared" si="5"/>
        <v>0</v>
      </c>
      <c r="R117" s="40">
        <f t="shared" si="6"/>
        <v>2</v>
      </c>
      <c r="S117" s="40" t="str">
        <f t="shared" si="7"/>
        <v>F</v>
      </c>
    </row>
    <row r="118" spans="1:19" ht="15">
      <c r="A118" s="1"/>
      <c r="B118" s="39"/>
      <c r="C118" s="39" t="s">
        <v>276</v>
      </c>
      <c r="D118" s="39" t="s">
        <v>277</v>
      </c>
      <c r="E118" s="1"/>
      <c r="F118" s="1">
        <v>1</v>
      </c>
      <c r="G118" s="1"/>
      <c r="H118" s="1"/>
      <c r="I118" s="1"/>
      <c r="J118" s="1">
        <v>35.5</v>
      </c>
      <c r="K118" s="1"/>
      <c r="L118" s="1"/>
      <c r="M118" s="40">
        <f t="shared" si="4"/>
        <v>35.5</v>
      </c>
      <c r="N118" s="1">
        <v>39.5</v>
      </c>
      <c r="O118" s="1"/>
      <c r="P118" s="1"/>
      <c r="Q118" s="40">
        <f t="shared" si="5"/>
        <v>39.5</v>
      </c>
      <c r="R118" s="40">
        <f t="shared" si="6"/>
        <v>76</v>
      </c>
      <c r="S118" s="40" t="str">
        <f t="shared" si="7"/>
        <v>C</v>
      </c>
    </row>
    <row r="119" spans="1:19" ht="15">
      <c r="A119" s="1"/>
      <c r="B119" s="39"/>
      <c r="C119" s="39" t="s">
        <v>278</v>
      </c>
      <c r="D119" s="39" t="s">
        <v>279</v>
      </c>
      <c r="E119" s="1"/>
      <c r="F119" s="1">
        <v>2</v>
      </c>
      <c r="G119" s="1"/>
      <c r="H119" s="1"/>
      <c r="I119" s="1"/>
      <c r="J119" s="1">
        <v>35.5</v>
      </c>
      <c r="K119" s="1"/>
      <c r="L119" s="1"/>
      <c r="M119" s="40">
        <f t="shared" si="4"/>
        <v>35.5</v>
      </c>
      <c r="N119" s="1">
        <v>34.5</v>
      </c>
      <c r="O119" s="1"/>
      <c r="P119" s="1"/>
      <c r="Q119" s="40">
        <f t="shared" si="5"/>
        <v>34.5</v>
      </c>
      <c r="R119" s="40">
        <f t="shared" si="6"/>
        <v>72</v>
      </c>
      <c r="S119" s="40" t="str">
        <f t="shared" si="7"/>
        <v>C</v>
      </c>
    </row>
    <row r="120" spans="1:19" ht="15">
      <c r="A120" s="1"/>
      <c r="B120" s="39"/>
      <c r="C120" s="39" t="s">
        <v>280</v>
      </c>
      <c r="D120" s="39" t="s">
        <v>174</v>
      </c>
      <c r="E120" s="1"/>
      <c r="F120" s="1"/>
      <c r="G120" s="1"/>
      <c r="H120" s="1"/>
      <c r="I120" s="1"/>
      <c r="J120" s="1"/>
      <c r="K120" s="1"/>
      <c r="L120" s="1"/>
      <c r="M120" s="40">
        <f t="shared" si="4"/>
        <v>0</v>
      </c>
      <c r="N120" s="1"/>
      <c r="O120" s="1"/>
      <c r="P120" s="1"/>
      <c r="Q120" s="40">
        <f t="shared" si="5"/>
        <v>0</v>
      </c>
      <c r="R120" s="40">
        <f t="shared" si="6"/>
        <v>0</v>
      </c>
      <c r="S120" s="40" t="str">
        <f t="shared" si="7"/>
        <v>F</v>
      </c>
    </row>
    <row r="121" spans="1:19" ht="15">
      <c r="A121" s="1"/>
      <c r="B121" s="39"/>
      <c r="C121" s="39" t="s">
        <v>281</v>
      </c>
      <c r="D121" s="39" t="s">
        <v>282</v>
      </c>
      <c r="E121" s="1"/>
      <c r="F121" s="1">
        <v>5</v>
      </c>
      <c r="G121" s="1"/>
      <c r="H121" s="1"/>
      <c r="I121" s="1">
        <v>4</v>
      </c>
      <c r="J121" s="1">
        <v>19</v>
      </c>
      <c r="K121" s="1"/>
      <c r="L121" s="1"/>
      <c r="M121" s="40">
        <f t="shared" si="4"/>
        <v>19</v>
      </c>
      <c r="N121" s="1">
        <v>22</v>
      </c>
      <c r="O121" s="1"/>
      <c r="P121" s="1"/>
      <c r="Q121" s="40">
        <f t="shared" si="5"/>
        <v>22</v>
      </c>
      <c r="R121" s="40">
        <f t="shared" si="6"/>
        <v>50</v>
      </c>
      <c r="S121" s="40" t="str">
        <f t="shared" si="7"/>
        <v>E</v>
      </c>
    </row>
    <row r="122" spans="1:19" ht="15">
      <c r="A122" s="1"/>
      <c r="B122" s="39"/>
      <c r="C122" s="39" t="s">
        <v>283</v>
      </c>
      <c r="D122" s="39" t="s">
        <v>284</v>
      </c>
      <c r="E122" s="1"/>
      <c r="F122" s="1"/>
      <c r="G122" s="1"/>
      <c r="H122" s="1"/>
      <c r="I122" s="1"/>
      <c r="J122" s="1">
        <v>19.5</v>
      </c>
      <c r="K122" s="1"/>
      <c r="L122" s="1"/>
      <c r="M122" s="40">
        <f t="shared" si="4"/>
        <v>19.5</v>
      </c>
      <c r="N122" s="1">
        <v>19</v>
      </c>
      <c r="O122" s="1"/>
      <c r="P122" s="1"/>
      <c r="Q122" s="40">
        <f t="shared" si="5"/>
        <v>19</v>
      </c>
      <c r="R122" s="40">
        <f t="shared" si="6"/>
        <v>38.5</v>
      </c>
      <c r="S122" s="40" t="str">
        <f t="shared" si="7"/>
        <v>F</v>
      </c>
    </row>
    <row r="123" spans="1:19" ht="15">
      <c r="A123" s="1"/>
      <c r="B123" s="39"/>
      <c r="C123" s="39" t="s">
        <v>285</v>
      </c>
      <c r="D123" s="39" t="s">
        <v>286</v>
      </c>
      <c r="E123" s="1"/>
      <c r="F123" s="1"/>
      <c r="G123" s="1"/>
      <c r="H123" s="1"/>
      <c r="I123" s="1"/>
      <c r="J123" s="1">
        <v>25</v>
      </c>
      <c r="K123" s="1"/>
      <c r="L123" s="1"/>
      <c r="M123" s="40">
        <f t="shared" si="4"/>
        <v>25</v>
      </c>
      <c r="N123" s="1"/>
      <c r="O123" s="1"/>
      <c r="P123" s="1">
        <v>1.5</v>
      </c>
      <c r="Q123" s="40">
        <f t="shared" si="5"/>
        <v>1.5</v>
      </c>
      <c r="R123" s="40">
        <f t="shared" si="6"/>
        <v>26.5</v>
      </c>
      <c r="S123" s="40" t="str">
        <f t="shared" si="7"/>
        <v>F</v>
      </c>
    </row>
    <row r="124" spans="1:19" ht="15">
      <c r="A124" s="1"/>
      <c r="B124" s="39"/>
      <c r="C124" s="39" t="s">
        <v>287</v>
      </c>
      <c r="D124" s="39" t="s">
        <v>288</v>
      </c>
      <c r="E124" s="1"/>
      <c r="F124" s="1"/>
      <c r="G124" s="1"/>
      <c r="H124" s="1"/>
      <c r="I124" s="1"/>
      <c r="J124" s="1"/>
      <c r="K124" s="1"/>
      <c r="L124" s="1"/>
      <c r="M124" s="40">
        <f t="shared" si="4"/>
        <v>0</v>
      </c>
      <c r="N124" s="1"/>
      <c r="O124" s="1"/>
      <c r="P124" s="1"/>
      <c r="Q124" s="40">
        <f t="shared" si="5"/>
        <v>0</v>
      </c>
      <c r="R124" s="40">
        <f t="shared" si="6"/>
        <v>0</v>
      </c>
      <c r="S124" s="40" t="str">
        <f t="shared" si="7"/>
        <v>F</v>
      </c>
    </row>
    <row r="125" spans="1:19" ht="15">
      <c r="A125" s="1"/>
      <c r="B125" s="39"/>
      <c r="C125" s="39" t="s">
        <v>289</v>
      </c>
      <c r="D125" s="39" t="s">
        <v>290</v>
      </c>
      <c r="E125" s="1"/>
      <c r="F125" s="1"/>
      <c r="G125" s="1"/>
      <c r="H125" s="1"/>
      <c r="I125" s="1"/>
      <c r="J125" s="1">
        <v>28</v>
      </c>
      <c r="K125" s="1"/>
      <c r="L125" s="1"/>
      <c r="M125" s="40">
        <f t="shared" si="4"/>
        <v>28</v>
      </c>
      <c r="N125" s="1">
        <v>33.5</v>
      </c>
      <c r="O125" s="1"/>
      <c r="P125" s="1"/>
      <c r="Q125" s="40">
        <f t="shared" si="5"/>
        <v>33.5</v>
      </c>
      <c r="R125" s="40">
        <f t="shared" si="6"/>
        <v>61.5</v>
      </c>
      <c r="S125" s="40" t="str">
        <f t="shared" si="7"/>
        <v>D</v>
      </c>
    </row>
    <row r="126" spans="1:19" ht="15">
      <c r="A126" s="1"/>
      <c r="B126" s="39"/>
      <c r="C126" s="39" t="s">
        <v>291</v>
      </c>
      <c r="D126" s="39" t="s">
        <v>292</v>
      </c>
      <c r="E126" s="1"/>
      <c r="F126" s="1">
        <v>1</v>
      </c>
      <c r="G126" s="1"/>
      <c r="H126" s="1"/>
      <c r="I126" s="1"/>
      <c r="J126" s="1">
        <v>3</v>
      </c>
      <c r="K126" s="1"/>
      <c r="L126" s="1"/>
      <c r="M126" s="40">
        <f t="shared" si="4"/>
        <v>3</v>
      </c>
      <c r="N126" s="1"/>
      <c r="O126" s="1"/>
      <c r="P126" s="1"/>
      <c r="Q126" s="40">
        <f t="shared" si="5"/>
        <v>0</v>
      </c>
      <c r="R126" s="40">
        <f t="shared" si="6"/>
        <v>4</v>
      </c>
      <c r="S126" s="40" t="str">
        <f t="shared" si="7"/>
        <v>F</v>
      </c>
    </row>
    <row r="127" spans="1:19" ht="15">
      <c r="A127" s="1"/>
      <c r="B127" s="39"/>
      <c r="C127" s="39" t="s">
        <v>293</v>
      </c>
      <c r="D127" s="39" t="s">
        <v>294</v>
      </c>
      <c r="E127" s="1"/>
      <c r="F127" s="1">
        <v>1</v>
      </c>
      <c r="G127" s="1"/>
      <c r="H127" s="1"/>
      <c r="I127" s="1"/>
      <c r="J127" s="1">
        <v>5</v>
      </c>
      <c r="K127" s="1">
        <v>7.5</v>
      </c>
      <c r="L127" s="1"/>
      <c r="M127" s="40">
        <f t="shared" si="4"/>
        <v>7.5</v>
      </c>
      <c r="N127" s="1"/>
      <c r="O127" s="1"/>
      <c r="P127" s="1"/>
      <c r="Q127" s="40">
        <f t="shared" si="5"/>
        <v>0</v>
      </c>
      <c r="R127" s="40">
        <f t="shared" si="6"/>
        <v>8.5</v>
      </c>
      <c r="S127" s="40" t="str">
        <f t="shared" si="7"/>
        <v>F</v>
      </c>
    </row>
    <row r="128" spans="1:19" ht="15">
      <c r="A128" s="1"/>
      <c r="B128" s="39"/>
      <c r="C128" s="39" t="s">
        <v>295</v>
      </c>
      <c r="D128" s="39" t="s">
        <v>296</v>
      </c>
      <c r="E128" s="1"/>
      <c r="F128" s="1">
        <v>1.5</v>
      </c>
      <c r="G128" s="1"/>
      <c r="H128" s="1"/>
      <c r="I128" s="1"/>
      <c r="J128" s="1">
        <v>16</v>
      </c>
      <c r="K128" s="1"/>
      <c r="L128" s="1"/>
      <c r="M128" s="40">
        <f aca="true" t="shared" si="8" ref="M128:M147">MAX(J128,K128,L128)</f>
        <v>16</v>
      </c>
      <c r="N128" s="1">
        <v>5.5</v>
      </c>
      <c r="O128" s="1" t="s">
        <v>337</v>
      </c>
      <c r="P128" s="1"/>
      <c r="Q128" s="40">
        <f aca="true" t="shared" si="9" ref="Q128:Q147">MAX(N128,O128,P128)</f>
        <v>5.5</v>
      </c>
      <c r="R128" s="40">
        <f t="shared" si="6"/>
        <v>23</v>
      </c>
      <c r="S128" s="40" t="str">
        <f t="shared" si="7"/>
        <v>F</v>
      </c>
    </row>
    <row r="129" spans="1:19" ht="15">
      <c r="A129" s="1"/>
      <c r="B129" s="39"/>
      <c r="C129" s="39" t="s">
        <v>297</v>
      </c>
      <c r="D129" s="39" t="s">
        <v>298</v>
      </c>
      <c r="E129" s="1"/>
      <c r="F129" s="1">
        <v>5</v>
      </c>
      <c r="G129" s="1"/>
      <c r="H129" s="1"/>
      <c r="I129" s="1"/>
      <c r="J129" s="1">
        <v>20</v>
      </c>
      <c r="K129" s="1"/>
      <c r="L129" s="1"/>
      <c r="M129" s="40">
        <f t="shared" si="8"/>
        <v>20</v>
      </c>
      <c r="N129" s="1" t="s">
        <v>337</v>
      </c>
      <c r="O129" s="1"/>
      <c r="P129" s="1">
        <v>25</v>
      </c>
      <c r="Q129" s="40">
        <f t="shared" si="9"/>
        <v>25</v>
      </c>
      <c r="R129" s="40">
        <f t="shared" si="6"/>
        <v>50</v>
      </c>
      <c r="S129" s="40" t="str">
        <f t="shared" si="7"/>
        <v>E</v>
      </c>
    </row>
    <row r="130" spans="1:19" ht="15">
      <c r="A130" s="1"/>
      <c r="B130" s="39"/>
      <c r="C130" s="39" t="s">
        <v>299</v>
      </c>
      <c r="D130" s="39" t="s">
        <v>300</v>
      </c>
      <c r="E130" s="1"/>
      <c r="F130" s="1"/>
      <c r="G130" s="1"/>
      <c r="H130" s="1"/>
      <c r="I130" s="1"/>
      <c r="J130" s="1"/>
      <c r="K130" s="1"/>
      <c r="L130" s="1"/>
      <c r="M130" s="40">
        <f t="shared" si="8"/>
        <v>0</v>
      </c>
      <c r="N130" s="1"/>
      <c r="O130" s="1"/>
      <c r="P130" s="1"/>
      <c r="Q130" s="40">
        <f t="shared" si="9"/>
        <v>0</v>
      </c>
      <c r="R130" s="40">
        <f t="shared" si="6"/>
        <v>0</v>
      </c>
      <c r="S130" s="40" t="str">
        <f t="shared" si="7"/>
        <v>F</v>
      </c>
    </row>
    <row r="131" spans="1:19" ht="15">
      <c r="A131" s="1"/>
      <c r="B131" s="39"/>
      <c r="C131" s="39" t="s">
        <v>301</v>
      </c>
      <c r="D131" s="39" t="s">
        <v>302</v>
      </c>
      <c r="E131" s="1"/>
      <c r="F131" s="1"/>
      <c r="G131" s="1"/>
      <c r="H131" s="1"/>
      <c r="I131" s="1"/>
      <c r="J131" s="1">
        <v>8.5</v>
      </c>
      <c r="K131" s="1">
        <v>10.5</v>
      </c>
      <c r="L131" s="1"/>
      <c r="M131" s="40">
        <f t="shared" si="8"/>
        <v>10.5</v>
      </c>
      <c r="N131" s="1">
        <v>0</v>
      </c>
      <c r="O131" s="1"/>
      <c r="P131" s="1"/>
      <c r="Q131" s="40">
        <f t="shared" si="9"/>
        <v>0</v>
      </c>
      <c r="R131" s="40">
        <f t="shared" si="6"/>
        <v>10.5</v>
      </c>
      <c r="S131" s="40" t="str">
        <f t="shared" si="7"/>
        <v>F</v>
      </c>
    </row>
    <row r="132" spans="1:19" ht="15">
      <c r="A132" s="1"/>
      <c r="B132" s="39"/>
      <c r="C132" s="39" t="s">
        <v>303</v>
      </c>
      <c r="D132" s="39" t="s">
        <v>304</v>
      </c>
      <c r="E132" s="1"/>
      <c r="F132" s="1"/>
      <c r="G132" s="1"/>
      <c r="H132" s="1"/>
      <c r="I132" s="1"/>
      <c r="J132" s="1"/>
      <c r="K132" s="1"/>
      <c r="L132" s="1"/>
      <c r="M132" s="40">
        <f t="shared" si="8"/>
        <v>0</v>
      </c>
      <c r="N132" s="1"/>
      <c r="O132" s="1"/>
      <c r="P132" s="1"/>
      <c r="Q132" s="40">
        <f t="shared" si="9"/>
        <v>0</v>
      </c>
      <c r="R132" s="40">
        <f t="shared" si="6"/>
        <v>0</v>
      </c>
      <c r="S132" s="40" t="str">
        <f t="shared" si="7"/>
        <v>F</v>
      </c>
    </row>
    <row r="133" spans="1:19" ht="15">
      <c r="A133" s="1"/>
      <c r="B133" s="39"/>
      <c r="C133" s="39" t="s">
        <v>305</v>
      </c>
      <c r="D133" s="39" t="s">
        <v>306</v>
      </c>
      <c r="E133" s="1"/>
      <c r="F133" s="1"/>
      <c r="G133" s="1"/>
      <c r="H133" s="1"/>
      <c r="I133" s="1"/>
      <c r="J133" s="1">
        <v>4</v>
      </c>
      <c r="K133" s="1">
        <v>3</v>
      </c>
      <c r="L133" s="1"/>
      <c r="M133" s="40">
        <f t="shared" si="8"/>
        <v>4</v>
      </c>
      <c r="N133" s="1"/>
      <c r="O133" s="1"/>
      <c r="P133" s="1"/>
      <c r="Q133" s="40">
        <f t="shared" si="9"/>
        <v>0</v>
      </c>
      <c r="R133" s="40">
        <f t="shared" si="6"/>
        <v>4</v>
      </c>
      <c r="S133" s="40" t="str">
        <f t="shared" si="7"/>
        <v>F</v>
      </c>
    </row>
    <row r="134" spans="1:19" ht="15">
      <c r="A134" s="1"/>
      <c r="B134" s="39"/>
      <c r="C134" s="39" t="s">
        <v>307</v>
      </c>
      <c r="D134" s="39" t="s">
        <v>308</v>
      </c>
      <c r="E134" s="1"/>
      <c r="F134" s="1">
        <v>5</v>
      </c>
      <c r="G134" s="1"/>
      <c r="H134" s="1"/>
      <c r="I134" s="1"/>
      <c r="J134" s="1">
        <v>9</v>
      </c>
      <c r="K134" s="1" t="s">
        <v>335</v>
      </c>
      <c r="L134" s="1"/>
      <c r="M134" s="40">
        <f t="shared" si="8"/>
        <v>9</v>
      </c>
      <c r="N134" s="1"/>
      <c r="O134" s="1"/>
      <c r="P134" s="1">
        <v>36</v>
      </c>
      <c r="Q134" s="40">
        <f t="shared" si="9"/>
        <v>36</v>
      </c>
      <c r="R134" s="40">
        <f aca="true" t="shared" si="10" ref="R134:R140">F134+H134+M134+Q134+G134+I134</f>
        <v>50</v>
      </c>
      <c r="S134" s="40" t="str">
        <f aca="true" t="shared" si="11" ref="S134:S147">IF(R134&gt;=90,"A",IF(R134&gt;=80,"B",IF(R134&gt;=70,"C",IF(R134&gt;=60,"D",IF(R134&gt;=50,"E","F")))))</f>
        <v>E</v>
      </c>
    </row>
    <row r="135" spans="1:19" ht="15">
      <c r="A135" s="1"/>
      <c r="B135" s="39"/>
      <c r="C135" s="39" t="s">
        <v>309</v>
      </c>
      <c r="D135" s="39" t="s">
        <v>310</v>
      </c>
      <c r="E135" s="1"/>
      <c r="F135" s="1">
        <v>5</v>
      </c>
      <c r="G135" s="1"/>
      <c r="H135" s="1"/>
      <c r="I135" s="1"/>
      <c r="J135" s="1"/>
      <c r="K135" s="1">
        <v>31</v>
      </c>
      <c r="L135" s="1"/>
      <c r="M135" s="40">
        <f t="shared" si="8"/>
        <v>31</v>
      </c>
      <c r="N135" s="1">
        <v>29</v>
      </c>
      <c r="O135" s="1"/>
      <c r="P135" s="1"/>
      <c r="Q135" s="40">
        <f t="shared" si="9"/>
        <v>29</v>
      </c>
      <c r="R135" s="40">
        <f t="shared" si="10"/>
        <v>65</v>
      </c>
      <c r="S135" s="40" t="str">
        <f t="shared" si="11"/>
        <v>D</v>
      </c>
    </row>
    <row r="136" spans="1:19" ht="15">
      <c r="A136" s="1"/>
      <c r="B136" s="39"/>
      <c r="C136" s="39" t="s">
        <v>311</v>
      </c>
      <c r="D136" s="39" t="s">
        <v>312</v>
      </c>
      <c r="E136" s="1"/>
      <c r="F136" s="1"/>
      <c r="G136" s="1"/>
      <c r="H136" s="1"/>
      <c r="I136" s="1"/>
      <c r="J136" s="1"/>
      <c r="K136" s="1"/>
      <c r="L136" s="1"/>
      <c r="M136" s="40">
        <f t="shared" si="8"/>
        <v>0</v>
      </c>
      <c r="N136" s="1"/>
      <c r="O136" s="1"/>
      <c r="P136" s="1"/>
      <c r="Q136" s="40">
        <f t="shared" si="9"/>
        <v>0</v>
      </c>
      <c r="R136" s="40">
        <f t="shared" si="10"/>
        <v>0</v>
      </c>
      <c r="S136" s="40" t="str">
        <f t="shared" si="11"/>
        <v>F</v>
      </c>
    </row>
    <row r="137" spans="1:19" ht="15">
      <c r="A137" s="1"/>
      <c r="B137" s="39"/>
      <c r="C137" s="39" t="s">
        <v>313</v>
      </c>
      <c r="D137" s="39" t="s">
        <v>314</v>
      </c>
      <c r="E137" s="1"/>
      <c r="F137" s="1"/>
      <c r="G137" s="1"/>
      <c r="H137" s="1"/>
      <c r="I137" s="1"/>
      <c r="J137" s="1"/>
      <c r="K137" s="1"/>
      <c r="L137" s="1"/>
      <c r="M137" s="40">
        <f t="shared" si="8"/>
        <v>0</v>
      </c>
      <c r="N137" s="1"/>
      <c r="O137" s="1"/>
      <c r="P137" s="1"/>
      <c r="Q137" s="40">
        <f t="shared" si="9"/>
        <v>0</v>
      </c>
      <c r="R137" s="40">
        <f t="shared" si="10"/>
        <v>0</v>
      </c>
      <c r="S137" s="40" t="str">
        <f t="shared" si="11"/>
        <v>F</v>
      </c>
    </row>
    <row r="138" spans="1:19" ht="15">
      <c r="A138" s="1"/>
      <c r="B138" s="39"/>
      <c r="C138" s="39" t="s">
        <v>315</v>
      </c>
      <c r="D138" s="39" t="s">
        <v>316</v>
      </c>
      <c r="E138" s="1"/>
      <c r="F138" s="1">
        <v>5</v>
      </c>
      <c r="G138" s="1"/>
      <c r="H138" s="1"/>
      <c r="I138" s="1">
        <v>4</v>
      </c>
      <c r="J138" s="1">
        <v>25</v>
      </c>
      <c r="K138" s="1"/>
      <c r="L138" s="1"/>
      <c r="M138" s="40">
        <f t="shared" si="8"/>
        <v>25</v>
      </c>
      <c r="N138" s="1">
        <v>16.5</v>
      </c>
      <c r="O138" s="1"/>
      <c r="P138" s="1"/>
      <c r="Q138" s="40">
        <f t="shared" si="9"/>
        <v>16.5</v>
      </c>
      <c r="R138" s="40">
        <f t="shared" si="10"/>
        <v>50.5</v>
      </c>
      <c r="S138" s="40" t="str">
        <f t="shared" si="11"/>
        <v>E</v>
      </c>
    </row>
    <row r="139" spans="1:19" ht="15">
      <c r="A139" s="1"/>
      <c r="B139" s="39"/>
      <c r="C139" s="39" t="s">
        <v>317</v>
      </c>
      <c r="D139" s="39" t="s">
        <v>318</v>
      </c>
      <c r="E139" s="1"/>
      <c r="F139" s="1">
        <v>5</v>
      </c>
      <c r="G139" s="1"/>
      <c r="H139" s="1"/>
      <c r="I139" s="1"/>
      <c r="J139" s="1">
        <v>29</v>
      </c>
      <c r="K139" s="1"/>
      <c r="L139" s="1"/>
      <c r="M139" s="40">
        <f t="shared" si="8"/>
        <v>29</v>
      </c>
      <c r="N139" s="1">
        <v>30.5</v>
      </c>
      <c r="O139" s="1"/>
      <c r="P139" s="1"/>
      <c r="Q139" s="40">
        <f t="shared" si="9"/>
        <v>30.5</v>
      </c>
      <c r="R139" s="40">
        <f t="shared" si="10"/>
        <v>64.5</v>
      </c>
      <c r="S139" s="40" t="str">
        <f t="shared" si="11"/>
        <v>D</v>
      </c>
    </row>
    <row r="140" spans="1:19" ht="15">
      <c r="A140" s="1"/>
      <c r="B140" s="39"/>
      <c r="C140" s="39" t="s">
        <v>319</v>
      </c>
      <c r="D140" s="39" t="s">
        <v>320</v>
      </c>
      <c r="E140" s="1"/>
      <c r="F140" s="1"/>
      <c r="G140" s="1"/>
      <c r="H140" s="1"/>
      <c r="I140" s="1"/>
      <c r="J140" s="1">
        <v>2</v>
      </c>
      <c r="K140" s="1"/>
      <c r="L140" s="1"/>
      <c r="M140" s="40">
        <f t="shared" si="8"/>
        <v>2</v>
      </c>
      <c r="N140" s="1"/>
      <c r="O140" s="1"/>
      <c r="P140" s="1"/>
      <c r="Q140" s="40">
        <f t="shared" si="9"/>
        <v>0</v>
      </c>
      <c r="R140" s="40">
        <f t="shared" si="10"/>
        <v>2</v>
      </c>
      <c r="S140" s="40" t="str">
        <f t="shared" si="11"/>
        <v>F</v>
      </c>
    </row>
    <row r="141" spans="1:19" ht="15">
      <c r="A141" s="1"/>
      <c r="B141" s="39"/>
      <c r="C141" s="39" t="s">
        <v>321</v>
      </c>
      <c r="D141" s="39" t="s">
        <v>322</v>
      </c>
      <c r="E141" s="1"/>
      <c r="F141" s="1">
        <v>1</v>
      </c>
      <c r="G141" s="1"/>
      <c r="H141" s="1"/>
      <c r="I141" s="1"/>
      <c r="J141" s="1">
        <v>7</v>
      </c>
      <c r="K141" s="1">
        <v>12</v>
      </c>
      <c r="L141" s="1"/>
      <c r="M141" s="40">
        <f t="shared" si="8"/>
        <v>12</v>
      </c>
      <c r="N141" s="1"/>
      <c r="O141" s="1"/>
      <c r="P141" s="1"/>
      <c r="Q141" s="40">
        <f t="shared" si="9"/>
        <v>0</v>
      </c>
      <c r="R141" s="40">
        <v>12</v>
      </c>
      <c r="S141" s="40" t="str">
        <f t="shared" si="11"/>
        <v>F</v>
      </c>
    </row>
    <row r="142" spans="1:19" ht="15">
      <c r="A142" s="1"/>
      <c r="B142" s="39"/>
      <c r="C142" s="39" t="s">
        <v>323</v>
      </c>
      <c r="D142" s="39" t="s">
        <v>324</v>
      </c>
      <c r="E142" s="1"/>
      <c r="F142" s="1">
        <v>5</v>
      </c>
      <c r="G142" s="1"/>
      <c r="H142" s="1"/>
      <c r="I142" s="1"/>
      <c r="J142" s="1">
        <v>4</v>
      </c>
      <c r="K142" s="1">
        <v>9</v>
      </c>
      <c r="L142" s="1"/>
      <c r="M142" s="40">
        <f t="shared" si="8"/>
        <v>9</v>
      </c>
      <c r="N142" s="1">
        <v>3</v>
      </c>
      <c r="O142" s="1"/>
      <c r="P142" s="1"/>
      <c r="Q142" s="40">
        <f t="shared" si="9"/>
        <v>3</v>
      </c>
      <c r="R142" s="40">
        <f aca="true" t="shared" si="12" ref="R142:R147">F142+H141+M142+Q142+G142+I142</f>
        <v>17</v>
      </c>
      <c r="S142" s="40" t="str">
        <f t="shared" si="11"/>
        <v>F</v>
      </c>
    </row>
    <row r="143" spans="1:19" ht="15">
      <c r="A143" s="1"/>
      <c r="B143" s="39"/>
      <c r="C143" s="39" t="s">
        <v>325</v>
      </c>
      <c r="D143" s="39" t="s">
        <v>326</v>
      </c>
      <c r="E143" s="1"/>
      <c r="F143" s="1">
        <v>1</v>
      </c>
      <c r="G143" s="1"/>
      <c r="H143" s="1"/>
      <c r="I143" s="1"/>
      <c r="J143" s="1"/>
      <c r="K143" s="1"/>
      <c r="L143" s="1"/>
      <c r="M143" s="40">
        <f t="shared" si="8"/>
        <v>0</v>
      </c>
      <c r="N143" s="1"/>
      <c r="O143" s="1"/>
      <c r="P143" s="1"/>
      <c r="Q143" s="40">
        <f t="shared" si="9"/>
        <v>0</v>
      </c>
      <c r="R143" s="40">
        <f t="shared" si="12"/>
        <v>1</v>
      </c>
      <c r="S143" s="40" t="str">
        <f t="shared" si="11"/>
        <v>F</v>
      </c>
    </row>
    <row r="144" spans="1:19" ht="15">
      <c r="A144" s="1"/>
      <c r="B144" s="39"/>
      <c r="C144" s="39" t="s">
        <v>327</v>
      </c>
      <c r="D144" s="39" t="s">
        <v>328</v>
      </c>
      <c r="E144" s="1"/>
      <c r="F144" s="1"/>
      <c r="G144" s="1"/>
      <c r="H144" s="1"/>
      <c r="I144" s="1"/>
      <c r="J144" s="1"/>
      <c r="K144" s="1"/>
      <c r="L144" s="1"/>
      <c r="M144" s="40">
        <f t="shared" si="8"/>
        <v>0</v>
      </c>
      <c r="N144" s="1"/>
      <c r="O144" s="1"/>
      <c r="P144" s="1"/>
      <c r="Q144" s="40">
        <f t="shared" si="9"/>
        <v>0</v>
      </c>
      <c r="R144" s="40">
        <f t="shared" si="12"/>
        <v>0</v>
      </c>
      <c r="S144" s="40" t="str">
        <f t="shared" si="11"/>
        <v>F</v>
      </c>
    </row>
    <row r="145" spans="1:19" ht="15">
      <c r="A145" s="1"/>
      <c r="B145" s="39"/>
      <c r="C145" s="39" t="s">
        <v>329</v>
      </c>
      <c r="D145" s="39" t="s">
        <v>330</v>
      </c>
      <c r="E145" s="1"/>
      <c r="F145" s="1">
        <v>5</v>
      </c>
      <c r="G145" s="1"/>
      <c r="H145" s="1"/>
      <c r="I145" s="1"/>
      <c r="J145" s="1"/>
      <c r="K145" s="1">
        <v>14.5</v>
      </c>
      <c r="L145" s="1"/>
      <c r="M145" s="40">
        <f t="shared" si="8"/>
        <v>14.5</v>
      </c>
      <c r="N145" s="1">
        <v>30.5</v>
      </c>
      <c r="O145" s="1"/>
      <c r="P145" s="1"/>
      <c r="Q145" s="40">
        <f t="shared" si="9"/>
        <v>30.5</v>
      </c>
      <c r="R145" s="40">
        <f t="shared" si="12"/>
        <v>50</v>
      </c>
      <c r="S145" s="40" t="str">
        <f t="shared" si="11"/>
        <v>E</v>
      </c>
    </row>
    <row r="146" spans="1:19" ht="15">
      <c r="A146" s="1"/>
      <c r="B146" s="39"/>
      <c r="C146" s="39" t="s">
        <v>331</v>
      </c>
      <c r="D146" s="39" t="s">
        <v>332</v>
      </c>
      <c r="E146" s="1"/>
      <c r="F146" s="1"/>
      <c r="G146" s="1"/>
      <c r="H146" s="1"/>
      <c r="I146" s="1"/>
      <c r="J146" s="1"/>
      <c r="K146" s="1"/>
      <c r="L146" s="1"/>
      <c r="M146" s="40">
        <f t="shared" si="8"/>
        <v>0</v>
      </c>
      <c r="N146" s="1"/>
      <c r="O146" s="1"/>
      <c r="P146" s="1"/>
      <c r="Q146" s="40">
        <f t="shared" si="9"/>
        <v>0</v>
      </c>
      <c r="R146" s="40">
        <f t="shared" si="12"/>
        <v>0</v>
      </c>
      <c r="S146" s="40" t="str">
        <f t="shared" si="11"/>
        <v>F</v>
      </c>
    </row>
    <row r="147" spans="1:19" ht="15">
      <c r="A147" s="1"/>
      <c r="B147" s="1"/>
      <c r="C147" s="1"/>
      <c r="D147" s="1"/>
      <c r="E147" s="1"/>
      <c r="F147" s="1"/>
      <c r="G147" s="1"/>
      <c r="H147" s="25"/>
      <c r="I147" s="1"/>
      <c r="J147" s="1"/>
      <c r="K147" s="1"/>
      <c r="L147" s="1"/>
      <c r="M147" s="40">
        <f t="shared" si="8"/>
        <v>0</v>
      </c>
      <c r="N147" s="1"/>
      <c r="O147" s="1"/>
      <c r="P147" s="1"/>
      <c r="Q147" s="40">
        <f t="shared" si="9"/>
        <v>0</v>
      </c>
      <c r="R147" s="40">
        <f t="shared" si="12"/>
        <v>0</v>
      </c>
      <c r="S147" s="40" t="str">
        <f t="shared" si="11"/>
        <v>F</v>
      </c>
    </row>
    <row r="148" spans="1:19" ht="15">
      <c r="A148" s="51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38"/>
      <c r="N148" s="25"/>
      <c r="O148" s="25"/>
      <c r="P148" s="25"/>
      <c r="Q148" s="40"/>
      <c r="R148" s="40"/>
      <c r="S148" s="40"/>
    </row>
    <row r="149" spans="1:19" ht="15">
      <c r="A149" s="51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38"/>
      <c r="N149" s="25"/>
      <c r="O149" s="25"/>
      <c r="P149" s="25"/>
      <c r="Q149" s="40"/>
      <c r="R149" s="40"/>
      <c r="S149" s="40"/>
    </row>
    <row r="150" spans="1:19" ht="15">
      <c r="A150" s="51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38"/>
      <c r="N150" s="25"/>
      <c r="O150" s="25"/>
      <c r="P150" s="25"/>
      <c r="Q150" s="40"/>
      <c r="R150" s="40"/>
      <c r="S150" s="40"/>
    </row>
    <row r="151" spans="1:19" ht="15">
      <c r="A151" s="51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38"/>
      <c r="N151" s="25"/>
      <c r="O151" s="25"/>
      <c r="P151" s="25"/>
      <c r="Q151" s="40"/>
      <c r="R151" s="40"/>
      <c r="S151" s="40"/>
    </row>
    <row r="152" spans="1:19" ht="15">
      <c r="A152" s="51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38"/>
      <c r="N152" s="25"/>
      <c r="O152" s="25"/>
      <c r="P152" s="25"/>
      <c r="Q152" s="40"/>
      <c r="R152" s="40"/>
      <c r="S152" s="40"/>
    </row>
    <row r="153" spans="1:19" ht="15">
      <c r="A153" s="51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38"/>
      <c r="N153" s="25"/>
      <c r="O153" s="25"/>
      <c r="P153" s="25"/>
      <c r="Q153" s="40"/>
      <c r="R153" s="40"/>
      <c r="S153" s="40"/>
    </row>
    <row r="154" spans="1:19" ht="15">
      <c r="A154" s="51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38"/>
      <c r="N154" s="25"/>
      <c r="O154" s="25"/>
      <c r="P154" s="25"/>
      <c r="Q154" s="40"/>
      <c r="R154" s="40"/>
      <c r="S154" s="40"/>
    </row>
    <row r="155" spans="1:19" ht="15">
      <c r="A155" s="51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38"/>
      <c r="N155" s="25"/>
      <c r="O155" s="25"/>
      <c r="P155" s="25"/>
      <c r="Q155" s="40"/>
      <c r="R155" s="40"/>
      <c r="S155" s="40"/>
    </row>
    <row r="156" spans="1:19" ht="15">
      <c r="A156" s="51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38"/>
      <c r="N156" s="25"/>
      <c r="O156" s="25"/>
      <c r="P156" s="25"/>
      <c r="Q156" s="40"/>
      <c r="R156" s="40"/>
      <c r="S156" s="40"/>
    </row>
    <row r="157" spans="1:19" ht="15">
      <c r="A157" s="51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38"/>
      <c r="N157" s="25"/>
      <c r="O157" s="25"/>
      <c r="P157" s="25"/>
      <c r="Q157" s="40"/>
      <c r="R157" s="40"/>
      <c r="S157" s="40"/>
    </row>
    <row r="158" spans="1:19" ht="15">
      <c r="A158" s="51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38"/>
      <c r="N158" s="25"/>
      <c r="O158" s="25"/>
      <c r="P158" s="25"/>
      <c r="Q158" s="40"/>
      <c r="R158" s="40"/>
      <c r="S158" s="40"/>
    </row>
    <row r="159" spans="1:19" ht="15">
      <c r="A159" s="51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38"/>
      <c r="N159" s="38"/>
      <c r="O159" s="25"/>
      <c r="P159" s="25"/>
      <c r="Q159" s="40"/>
      <c r="R159" s="40"/>
      <c r="S159" s="40"/>
    </row>
    <row r="160" spans="1:19" ht="15">
      <c r="A160" s="51"/>
      <c r="B160" s="25"/>
      <c r="C160" s="25"/>
      <c r="D160" s="25"/>
      <c r="E160" s="25"/>
      <c r="F160" s="25"/>
      <c r="G160" s="25"/>
      <c r="H160" s="8"/>
      <c r="I160" s="25"/>
      <c r="J160" s="25"/>
      <c r="K160" s="25"/>
      <c r="L160" s="25"/>
      <c r="M160" s="38"/>
      <c r="N160" s="38"/>
      <c r="O160" s="25"/>
      <c r="P160" s="25"/>
      <c r="Q160" s="40"/>
      <c r="R160" s="40"/>
      <c r="S160" s="40"/>
    </row>
    <row r="161" spans="1:19" ht="15">
      <c r="A161" s="52"/>
      <c r="B161" s="8"/>
      <c r="C161" s="8"/>
      <c r="D161" s="8"/>
      <c r="E161" s="8"/>
      <c r="F161" s="8"/>
      <c r="G161" s="8"/>
      <c r="I161" s="8"/>
      <c r="J161" s="8"/>
      <c r="K161" s="8"/>
      <c r="L161" s="8"/>
      <c r="M161" s="53"/>
      <c r="N161" s="53"/>
      <c r="O161" s="8"/>
      <c r="P161" s="8"/>
      <c r="Q161" s="40"/>
      <c r="R161" s="40"/>
      <c r="S161" s="40"/>
    </row>
    <row r="162" spans="2:19" ht="15">
      <c r="B162"/>
      <c r="N162" s="30"/>
      <c r="O162"/>
      <c r="P162"/>
      <c r="Q162" s="50"/>
      <c r="R162" s="40"/>
      <c r="S162" s="40"/>
    </row>
    <row r="163" spans="2:19" ht="15">
      <c r="B163"/>
      <c r="N163" s="30"/>
      <c r="O163"/>
      <c r="P163"/>
      <c r="Q163" s="40"/>
      <c r="R163" s="40"/>
      <c r="S163" s="40"/>
    </row>
    <row r="164" spans="2:19" ht="15">
      <c r="B164"/>
      <c r="N164" s="30"/>
      <c r="O164"/>
      <c r="P164"/>
      <c r="Q164" s="40"/>
      <c r="R164" s="40"/>
      <c r="S164" s="40"/>
    </row>
    <row r="165" spans="2:19" ht="15">
      <c r="B165"/>
      <c r="N165" s="30"/>
      <c r="O165"/>
      <c r="P165"/>
      <c r="Q165" s="40"/>
      <c r="R165" s="40"/>
      <c r="S165" s="40"/>
    </row>
    <row r="166" spans="2:19" ht="15">
      <c r="B166"/>
      <c r="N166" s="30"/>
      <c r="O166"/>
      <c r="P166"/>
      <c r="Q166" s="40"/>
      <c r="R166" s="40"/>
      <c r="S166" s="40"/>
    </row>
    <row r="167" spans="2:19" ht="15">
      <c r="B167"/>
      <c r="N167" s="30"/>
      <c r="O167"/>
      <c r="P167"/>
      <c r="Q167" s="40"/>
      <c r="R167" s="40"/>
      <c r="S167" s="40"/>
    </row>
    <row r="168" spans="2:19" ht="15">
      <c r="B168"/>
      <c r="N168" s="30"/>
      <c r="O168"/>
      <c r="P168"/>
      <c r="Q168" s="40"/>
      <c r="R168" s="40"/>
      <c r="S168" s="40"/>
    </row>
    <row r="169" spans="2:19" ht="15">
      <c r="B169"/>
      <c r="N169" s="30"/>
      <c r="O169"/>
      <c r="P169"/>
      <c r="Q169" s="40"/>
      <c r="R169" s="40"/>
      <c r="S169" s="40"/>
    </row>
    <row r="170" spans="2:19" ht="15">
      <c r="B170"/>
      <c r="N170" s="30"/>
      <c r="O170"/>
      <c r="P170"/>
      <c r="Q170" s="40"/>
      <c r="R170" s="40"/>
      <c r="S170" s="40"/>
    </row>
    <row r="171" spans="2:19" ht="15">
      <c r="B171"/>
      <c r="N171" s="30"/>
      <c r="O171"/>
      <c r="P171"/>
      <c r="Q171" s="40"/>
      <c r="R171" s="40"/>
      <c r="S171" s="40"/>
    </row>
    <row r="172" spans="2:19" ht="15">
      <c r="B172"/>
      <c r="N172" s="30"/>
      <c r="O172"/>
      <c r="P172"/>
      <c r="Q172" s="40"/>
      <c r="R172" s="40"/>
      <c r="S172" s="40"/>
    </row>
    <row r="173" spans="2:19" ht="15">
      <c r="B173"/>
      <c r="N173" s="30"/>
      <c r="O173"/>
      <c r="P173"/>
      <c r="Q173" s="40"/>
      <c r="R173" s="40"/>
      <c r="S173" s="40"/>
    </row>
    <row r="174" spans="2:19" ht="15">
      <c r="B174"/>
      <c r="N174" s="30"/>
      <c r="O174"/>
      <c r="P174"/>
      <c r="Q174" s="40"/>
      <c r="R174" s="40"/>
      <c r="S174" s="40"/>
    </row>
    <row r="175" spans="2:19" ht="15">
      <c r="B175"/>
      <c r="N175" s="30"/>
      <c r="O175"/>
      <c r="P175"/>
      <c r="Q175" s="40"/>
      <c r="R175" s="40"/>
      <c r="S175" s="40"/>
    </row>
    <row r="176" spans="2:19" ht="15">
      <c r="B176"/>
      <c r="N176" s="30"/>
      <c r="O176"/>
      <c r="P176"/>
      <c r="Q176" s="40"/>
      <c r="R176" s="40"/>
      <c r="S176" s="40"/>
    </row>
    <row r="177" spans="2:19" ht="15">
      <c r="B177"/>
      <c r="N177" s="30"/>
      <c r="O177"/>
      <c r="P177"/>
      <c r="Q177" s="40"/>
      <c r="R177" s="40"/>
      <c r="S177" s="40"/>
    </row>
    <row r="178" spans="2:19" ht="15">
      <c r="B178"/>
      <c r="N178" s="30"/>
      <c r="O178"/>
      <c r="P178"/>
      <c r="Q178" s="40"/>
      <c r="R178" s="40"/>
      <c r="S178" s="40"/>
    </row>
    <row r="179" spans="2:19" ht="15">
      <c r="B179"/>
      <c r="N179" s="30"/>
      <c r="O179"/>
      <c r="P179"/>
      <c r="Q179" s="40"/>
      <c r="R179" s="40"/>
      <c r="S179" s="40"/>
    </row>
    <row r="180" spans="2:19" ht="15">
      <c r="B180"/>
      <c r="N180" s="30"/>
      <c r="O180"/>
      <c r="P180"/>
      <c r="Q180" s="40"/>
      <c r="R180" s="40"/>
      <c r="S180" s="40"/>
    </row>
    <row r="181" spans="2:19" ht="15">
      <c r="B181"/>
      <c r="N181" s="30"/>
      <c r="O181"/>
      <c r="P181"/>
      <c r="Q181" s="40"/>
      <c r="R181" s="40"/>
      <c r="S181" s="40"/>
    </row>
    <row r="182" spans="2:19" ht="15">
      <c r="B182"/>
      <c r="N182" s="30"/>
      <c r="O182"/>
      <c r="P182"/>
      <c r="Q182" s="40"/>
      <c r="R182" s="40"/>
      <c r="S182" s="40"/>
    </row>
    <row r="183" spans="2:19" ht="15">
      <c r="B183"/>
      <c r="N183" s="30"/>
      <c r="O183"/>
      <c r="P183"/>
      <c r="Q183" s="40"/>
      <c r="R183" s="40"/>
      <c r="S183" s="40"/>
    </row>
    <row r="184" spans="2:19" ht="15">
      <c r="B184"/>
      <c r="N184" s="30"/>
      <c r="O184"/>
      <c r="P184"/>
      <c r="Q184" s="40"/>
      <c r="R184" s="40"/>
      <c r="S184" s="40"/>
    </row>
    <row r="185" spans="2:19" ht="15">
      <c r="B185"/>
      <c r="N185" s="30"/>
      <c r="O185"/>
      <c r="P185"/>
      <c r="Q185" s="40"/>
      <c r="R185" s="40"/>
      <c r="S185" s="40"/>
    </row>
    <row r="186" spans="2:19" ht="15">
      <c r="B186"/>
      <c r="N186" s="30"/>
      <c r="O186"/>
      <c r="P186"/>
      <c r="Q186" s="40"/>
      <c r="R186" s="40"/>
      <c r="S186" s="40"/>
    </row>
    <row r="187" spans="2:19" ht="15">
      <c r="B187"/>
      <c r="N187" s="30"/>
      <c r="O187"/>
      <c r="P187"/>
      <c r="Q187" s="40"/>
      <c r="R187" s="40"/>
      <c r="S187" s="40"/>
    </row>
    <row r="188" spans="2:19" ht="15">
      <c r="B188"/>
      <c r="N188" s="30"/>
      <c r="O188"/>
      <c r="P188"/>
      <c r="Q188" s="40"/>
      <c r="R188" s="40"/>
      <c r="S188" s="40"/>
    </row>
    <row r="189" spans="2:19" ht="15">
      <c r="B189"/>
      <c r="N189" s="30"/>
      <c r="O189"/>
      <c r="P189"/>
      <c r="Q189" s="40"/>
      <c r="R189" s="40"/>
      <c r="S189" s="40"/>
    </row>
    <row r="190" spans="2:19" ht="15">
      <c r="B190"/>
      <c r="N190" s="30"/>
      <c r="O190"/>
      <c r="P190"/>
      <c r="Q190" s="40"/>
      <c r="R190" s="40"/>
      <c r="S190" s="40"/>
    </row>
    <row r="191" spans="2:19" ht="15">
      <c r="B191"/>
      <c r="N191" s="30"/>
      <c r="O191"/>
      <c r="P191"/>
      <c r="Q191" s="40"/>
      <c r="R191" s="40"/>
      <c r="S191" s="40"/>
    </row>
    <row r="192" spans="2:19" ht="15">
      <c r="B192"/>
      <c r="N192" s="30"/>
      <c r="O192"/>
      <c r="P192"/>
      <c r="Q192" s="40"/>
      <c r="R192" s="40"/>
      <c r="S192" s="40"/>
    </row>
    <row r="193" spans="2:19" ht="15">
      <c r="B193"/>
      <c r="N193" s="30"/>
      <c r="O193"/>
      <c r="P193"/>
      <c r="Q193" s="40"/>
      <c r="R193" s="40"/>
      <c r="S193" s="40"/>
    </row>
    <row r="194" spans="2:19" ht="15">
      <c r="B194"/>
      <c r="N194" s="30"/>
      <c r="O194"/>
      <c r="P194"/>
      <c r="Q194" s="40"/>
      <c r="R194" s="40"/>
      <c r="S194" s="40"/>
    </row>
    <row r="195" spans="2:19" ht="15">
      <c r="B195"/>
      <c r="N195" s="30"/>
      <c r="O195"/>
      <c r="P195"/>
      <c r="Q195" s="40"/>
      <c r="R195" s="40"/>
      <c r="S195" s="40"/>
    </row>
    <row r="196" spans="2:19" ht="15">
      <c r="B196"/>
      <c r="N196" s="30"/>
      <c r="O196"/>
      <c r="P196"/>
      <c r="Q196" s="40"/>
      <c r="R196" s="40"/>
      <c r="S196" s="40"/>
    </row>
    <row r="197" spans="2:19" ht="15">
      <c r="B197"/>
      <c r="N197" s="30"/>
      <c r="O197"/>
      <c r="P197"/>
      <c r="Q197" s="40"/>
      <c r="R197" s="40"/>
      <c r="S197" s="40"/>
    </row>
    <row r="198" spans="2:19" ht="15">
      <c r="B198"/>
      <c r="N198" s="30"/>
      <c r="O198"/>
      <c r="P198"/>
      <c r="Q198" s="40"/>
      <c r="R198" s="40"/>
      <c r="S198" s="40"/>
    </row>
    <row r="199" spans="2:19" ht="15">
      <c r="B199"/>
      <c r="N199" s="30"/>
      <c r="O199"/>
      <c r="P199"/>
      <c r="Q199" s="40"/>
      <c r="R199" s="40"/>
      <c r="S199" s="40"/>
    </row>
    <row r="200" spans="2:19" ht="15">
      <c r="B200"/>
      <c r="N200" s="30"/>
      <c r="O200"/>
      <c r="P200"/>
      <c r="Q200" s="40"/>
      <c r="R200" s="40"/>
      <c r="S200" s="40"/>
    </row>
    <row r="201" spans="2:19" ht="15">
      <c r="B201"/>
      <c r="N201" s="30"/>
      <c r="O201"/>
      <c r="P201"/>
      <c r="Q201" s="40"/>
      <c r="R201" s="40"/>
      <c r="S201" s="40"/>
    </row>
    <row r="202" spans="2:19" ht="15">
      <c r="B202"/>
      <c r="N202" s="30"/>
      <c r="O202"/>
      <c r="P202"/>
      <c r="Q202" s="40"/>
      <c r="R202" s="40"/>
      <c r="S202" s="40"/>
    </row>
    <row r="203" spans="2:19" ht="15">
      <c r="B203"/>
      <c r="N203" s="30"/>
      <c r="O203"/>
      <c r="P203"/>
      <c r="Q203" s="40"/>
      <c r="R203" s="40"/>
      <c r="S203" s="40"/>
    </row>
    <row r="204" spans="2:19" ht="15">
      <c r="B204"/>
      <c r="N204" s="30"/>
      <c r="O204"/>
      <c r="P204"/>
      <c r="Q204" s="40"/>
      <c r="R204" s="40"/>
      <c r="S204" s="40"/>
    </row>
    <row r="205" spans="2:19" ht="15">
      <c r="B205"/>
      <c r="N205" s="30"/>
      <c r="O205"/>
      <c r="P205"/>
      <c r="Q205" s="40"/>
      <c r="R205" s="40"/>
      <c r="S205" s="40"/>
    </row>
    <row r="206" spans="2:19" ht="15">
      <c r="B206"/>
      <c r="N206" s="30"/>
      <c r="O206"/>
      <c r="P206"/>
      <c r="Q206" s="40"/>
      <c r="R206" s="40"/>
      <c r="S206" s="40"/>
    </row>
    <row r="207" spans="2:19" ht="15">
      <c r="B207"/>
      <c r="N207" s="30"/>
      <c r="O207"/>
      <c r="P207"/>
      <c r="Q207" s="40"/>
      <c r="R207" s="40"/>
      <c r="S207" s="40"/>
    </row>
    <row r="208" spans="2:19" ht="15">
      <c r="B208"/>
      <c r="N208" s="30"/>
      <c r="O208"/>
      <c r="P208"/>
      <c r="Q208" s="40"/>
      <c r="R208" s="40"/>
      <c r="S208" s="40"/>
    </row>
    <row r="209" spans="2:19" ht="15">
      <c r="B209"/>
      <c r="N209" s="30"/>
      <c r="O209"/>
      <c r="P209"/>
      <c r="Q209" s="40"/>
      <c r="R209" s="40"/>
      <c r="S209" s="40"/>
    </row>
    <row r="210" spans="2:19" ht="15">
      <c r="B210"/>
      <c r="N210" s="30"/>
      <c r="O210"/>
      <c r="P210"/>
      <c r="Q210" s="40"/>
      <c r="R210" s="40"/>
      <c r="S210" s="40"/>
    </row>
    <row r="211" spans="2:19" ht="15">
      <c r="B211"/>
      <c r="N211" s="30"/>
      <c r="O211"/>
      <c r="P211"/>
      <c r="Q211" s="40"/>
      <c r="R211" s="40"/>
      <c r="S211" s="40"/>
    </row>
    <row r="212" spans="2:19" ht="15">
      <c r="B212"/>
      <c r="H212" s="3"/>
      <c r="N212" s="30"/>
      <c r="O212"/>
      <c r="P212"/>
      <c r="Q212" s="40"/>
      <c r="R212" s="40"/>
      <c r="S212" s="40"/>
    </row>
    <row r="213" spans="1:19" ht="15">
      <c r="A213" s="3"/>
      <c r="B213" s="3"/>
      <c r="C213" s="3"/>
      <c r="D213" s="3"/>
      <c r="E213" s="3"/>
      <c r="F213" s="3"/>
      <c r="G213" s="3"/>
      <c r="I213" s="3"/>
      <c r="J213" s="3"/>
      <c r="K213" s="3"/>
      <c r="L213" s="3"/>
      <c r="M213" s="37"/>
      <c r="N213" s="37"/>
      <c r="O213" s="3"/>
      <c r="P213" s="3"/>
      <c r="Q213" s="40"/>
      <c r="R213" s="40"/>
      <c r="S213" s="40"/>
    </row>
    <row r="214" spans="2:19" ht="15">
      <c r="B214"/>
      <c r="N214" s="30"/>
      <c r="O214"/>
      <c r="P214"/>
      <c r="Q214" s="40"/>
      <c r="R214" s="40"/>
      <c r="S214" s="40"/>
    </row>
    <row r="215" spans="2:19" ht="15">
      <c r="B215"/>
      <c r="N215" s="30"/>
      <c r="O215"/>
      <c r="P215"/>
      <c r="Q215" s="40"/>
      <c r="R215" s="40"/>
      <c r="S215" s="40"/>
    </row>
    <row r="216" spans="2:19" ht="15">
      <c r="B216"/>
      <c r="N216" s="30"/>
      <c r="O216"/>
      <c r="P216"/>
      <c r="Q216" s="40"/>
      <c r="R216" s="40"/>
      <c r="S216" s="40"/>
    </row>
    <row r="217" spans="2:19" ht="15">
      <c r="B217"/>
      <c r="N217" s="30"/>
      <c r="O217"/>
      <c r="P217"/>
      <c r="Q217" s="40"/>
      <c r="R217" s="40"/>
      <c r="S217" s="40"/>
    </row>
    <row r="218" spans="2:19" ht="15">
      <c r="B218"/>
      <c r="N218" s="30"/>
      <c r="O218"/>
      <c r="P218"/>
      <c r="Q218" s="40"/>
      <c r="R218" s="40"/>
      <c r="S218" s="40"/>
    </row>
    <row r="219" spans="2:19" ht="15">
      <c r="B219"/>
      <c r="N219" s="30"/>
      <c r="O219"/>
      <c r="P219"/>
      <c r="Q219" s="40"/>
      <c r="R219" s="40"/>
      <c r="S219" s="40"/>
    </row>
    <row r="220" spans="2:19" ht="15">
      <c r="B220"/>
      <c r="N220" s="30"/>
      <c r="O220"/>
      <c r="P220"/>
      <c r="Q220" s="40"/>
      <c r="R220" s="40"/>
      <c r="S220" s="40"/>
    </row>
    <row r="221" spans="2:19" ht="15">
      <c r="B221"/>
      <c r="N221" s="30"/>
      <c r="O221"/>
      <c r="P221"/>
      <c r="Q221" s="40"/>
      <c r="R221" s="40"/>
      <c r="S221" s="40"/>
    </row>
    <row r="222" spans="2:19" ht="15">
      <c r="B222"/>
      <c r="N222" s="30"/>
      <c r="O222"/>
      <c r="P222"/>
      <c r="Q222" s="40"/>
      <c r="R222" s="40"/>
      <c r="S222" s="4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40"/>
      <c r="R223" s="40"/>
      <c r="S223" s="40"/>
    </row>
    <row r="224" spans="2:19" ht="15">
      <c r="B224"/>
      <c r="N224" s="30"/>
      <c r="O224"/>
      <c r="P224"/>
      <c r="Q224" s="40"/>
      <c r="R224" s="40"/>
      <c r="S224" s="40"/>
    </row>
    <row r="225" spans="2:19" ht="15">
      <c r="B225"/>
      <c r="N225" s="30"/>
      <c r="O225"/>
      <c r="P225"/>
      <c r="Q225" s="40"/>
      <c r="R225" s="40"/>
      <c r="S225" s="40"/>
    </row>
    <row r="226" spans="2:19" ht="15">
      <c r="B226"/>
      <c r="N226" s="30"/>
      <c r="O226"/>
      <c r="P226"/>
      <c r="Q226" s="40"/>
      <c r="R226" s="40"/>
      <c r="S226" s="40"/>
    </row>
    <row r="227" spans="2:19" ht="15">
      <c r="B227"/>
      <c r="N227" s="30"/>
      <c r="O227"/>
      <c r="P227"/>
      <c r="Q227" s="40"/>
      <c r="R227" s="40"/>
      <c r="S227" s="40"/>
    </row>
    <row r="228" spans="2:19" ht="15">
      <c r="B228"/>
      <c r="N228" s="30"/>
      <c r="O228"/>
      <c r="P228"/>
      <c r="Q228" s="40"/>
      <c r="R228" s="40"/>
      <c r="S228" s="40"/>
    </row>
    <row r="229" spans="2:19" ht="15">
      <c r="B229"/>
      <c r="N229" s="30"/>
      <c r="O229"/>
      <c r="P229"/>
      <c r="Q229" s="40"/>
      <c r="R229" s="40"/>
      <c r="S229" s="40"/>
    </row>
    <row r="230" spans="2:19" ht="15">
      <c r="B230"/>
      <c r="N230" s="30"/>
      <c r="O230"/>
      <c r="P230"/>
      <c r="Q230" s="40"/>
      <c r="R230" s="40"/>
      <c r="S230" s="40"/>
    </row>
    <row r="231" spans="2:19" ht="15">
      <c r="B231"/>
      <c r="N231" s="30"/>
      <c r="O231"/>
      <c r="P231"/>
      <c r="Q231" s="40"/>
      <c r="R231" s="40"/>
      <c r="S231" s="40"/>
    </row>
    <row r="232" spans="2:19" ht="15">
      <c r="B232"/>
      <c r="N232" s="30"/>
      <c r="O232"/>
      <c r="P232"/>
      <c r="Q232" s="40"/>
      <c r="R232" s="40"/>
      <c r="S232" s="40"/>
    </row>
    <row r="233" spans="2:19" ht="15">
      <c r="B233"/>
      <c r="N233" s="30"/>
      <c r="O233"/>
      <c r="P233"/>
      <c r="Q233" s="40"/>
      <c r="R233" s="40"/>
      <c r="S233" s="40"/>
    </row>
    <row r="234" spans="2:19" ht="15">
      <c r="B234"/>
      <c r="N234" s="30"/>
      <c r="O234"/>
      <c r="P234"/>
      <c r="Q234" s="40"/>
      <c r="R234" s="40"/>
      <c r="S234" s="40"/>
    </row>
    <row r="235" spans="2:19" ht="15">
      <c r="B235"/>
      <c r="N235" s="30"/>
      <c r="O235"/>
      <c r="P235"/>
      <c r="Q235" s="40"/>
      <c r="R235" s="40"/>
      <c r="S235" s="40"/>
    </row>
    <row r="236" spans="2:19" ht="15">
      <c r="B236"/>
      <c r="N236" s="30"/>
      <c r="O236"/>
      <c r="P236"/>
      <c r="Q236" s="40"/>
      <c r="R236" s="40"/>
      <c r="S236" s="40"/>
    </row>
    <row r="237" spans="2:19" ht="15">
      <c r="B237"/>
      <c r="N237" s="30"/>
      <c r="O237"/>
      <c r="P237"/>
      <c r="Q237" s="40"/>
      <c r="R237" s="40"/>
      <c r="S237" s="40"/>
    </row>
    <row r="238" spans="2:19" ht="15">
      <c r="B238"/>
      <c r="N238" s="30"/>
      <c r="O238"/>
      <c r="P238"/>
      <c r="Q238" s="40"/>
      <c r="R238" s="40"/>
      <c r="S238" s="40"/>
    </row>
    <row r="239" spans="2:19" ht="15">
      <c r="B239"/>
      <c r="N239" s="30"/>
      <c r="O239"/>
      <c r="P239"/>
      <c r="Q239" s="40"/>
      <c r="R239" s="40"/>
      <c r="S239" s="40"/>
    </row>
    <row r="240" spans="2:19" ht="15">
      <c r="B240"/>
      <c r="N240" s="30"/>
      <c r="O240"/>
      <c r="P240"/>
      <c r="Q240" s="40"/>
      <c r="R240" s="40"/>
      <c r="S240" s="40"/>
    </row>
    <row r="241" spans="2:19" ht="15">
      <c r="B241"/>
      <c r="N241" s="30"/>
      <c r="O241"/>
      <c r="P241"/>
      <c r="Q241" s="40"/>
      <c r="R241" s="40"/>
      <c r="S241" s="40"/>
    </row>
    <row r="242" spans="2:19" ht="15">
      <c r="B242"/>
      <c r="N242" s="30"/>
      <c r="O242"/>
      <c r="P242"/>
      <c r="Q242" s="40"/>
      <c r="R242" s="40"/>
      <c r="S242" s="40"/>
    </row>
    <row r="243" spans="2:19" ht="15">
      <c r="B243"/>
      <c r="N243" s="30"/>
      <c r="O243"/>
      <c r="P243"/>
      <c r="Q243" s="40"/>
      <c r="R243" s="40"/>
      <c r="S243" s="40"/>
    </row>
    <row r="244" spans="2:19" ht="15">
      <c r="B244"/>
      <c r="N244" s="30"/>
      <c r="O244"/>
      <c r="P244"/>
      <c r="Q244" s="40"/>
      <c r="R244" s="40"/>
      <c r="S244" s="40"/>
    </row>
    <row r="245" spans="2:19" ht="15">
      <c r="B245"/>
      <c r="N245" s="30"/>
      <c r="O245"/>
      <c r="P245"/>
      <c r="Q245" s="40"/>
      <c r="R245" s="40"/>
      <c r="S245" s="40"/>
    </row>
    <row r="246" spans="2:19" ht="15">
      <c r="B246"/>
      <c r="N246" s="30"/>
      <c r="O246"/>
      <c r="P246"/>
      <c r="Q246" s="40"/>
      <c r="R246" s="40"/>
      <c r="S246" s="40"/>
    </row>
    <row r="247" spans="2:19" ht="15">
      <c r="B247"/>
      <c r="N247" s="30"/>
      <c r="O247"/>
      <c r="P247"/>
      <c r="Q247" s="30"/>
      <c r="R247" s="40"/>
      <c r="S247" s="40"/>
    </row>
    <row r="248" spans="2:19" ht="15">
      <c r="B248"/>
      <c r="N248" s="30"/>
      <c r="O248"/>
      <c r="P248"/>
      <c r="Q248" s="30"/>
      <c r="R248" s="40"/>
      <c r="S248" s="40"/>
    </row>
    <row r="249" spans="2:19" ht="15">
      <c r="B249"/>
      <c r="N249" s="30"/>
      <c r="O249"/>
      <c r="P249"/>
      <c r="Q249" s="30"/>
      <c r="R249" s="40"/>
      <c r="S249" s="40"/>
    </row>
    <row r="250" spans="2:19" ht="15">
      <c r="B250"/>
      <c r="N250" s="30"/>
      <c r="O250"/>
      <c r="P250"/>
      <c r="Q250" s="30"/>
      <c r="R250" s="40"/>
      <c r="S250" s="40"/>
    </row>
    <row r="251" spans="2:19" ht="15">
      <c r="B251"/>
      <c r="N251" s="30"/>
      <c r="O251"/>
      <c r="P251"/>
      <c r="Q251" s="30"/>
      <c r="R251" s="30"/>
      <c r="S251" s="40"/>
    </row>
    <row r="252" spans="2:19" ht="15">
      <c r="B252"/>
      <c r="N252" s="30"/>
      <c r="O252"/>
      <c r="P252"/>
      <c r="Q252" s="30"/>
      <c r="R252" s="30"/>
      <c r="S252" s="40"/>
    </row>
    <row r="253" spans="2:19" ht="15">
      <c r="B253"/>
      <c r="N253" s="30"/>
      <c r="O253"/>
      <c r="P253"/>
      <c r="Q253" s="30"/>
      <c r="R253" s="30"/>
      <c r="S253" s="40"/>
    </row>
    <row r="254" spans="2:19" ht="15">
      <c r="B254"/>
      <c r="N254" s="30"/>
      <c r="O254"/>
      <c r="P254"/>
      <c r="Q254" s="30"/>
      <c r="R254" s="30"/>
      <c r="S254" s="40"/>
    </row>
    <row r="255" spans="2:19" ht="15">
      <c r="B255"/>
      <c r="N255" s="30"/>
      <c r="O255"/>
      <c r="P255"/>
      <c r="Q255" s="30"/>
      <c r="R255" s="30"/>
      <c r="S255" s="40"/>
    </row>
    <row r="256" spans="2:19" ht="15">
      <c r="B256"/>
      <c r="N256" s="30"/>
      <c r="O256"/>
      <c r="P256"/>
      <c r="Q256" s="30"/>
      <c r="R256" s="30"/>
      <c r="S256" s="4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S1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2" t="s">
        <v>28</v>
      </c>
      <c r="B1" s="82"/>
      <c r="C1" s="82"/>
      <c r="D1" s="82"/>
      <c r="E1" s="82"/>
      <c r="F1" s="82"/>
      <c r="G1" s="82"/>
      <c r="H1" s="82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4" t="s">
        <v>34</v>
      </c>
      <c r="B3" s="84"/>
      <c r="C3" s="84"/>
      <c r="D3" s="84"/>
      <c r="E3" s="84"/>
      <c r="F3" s="84"/>
      <c r="G3" s="84"/>
      <c r="H3" s="84"/>
      <c r="I3" s="84"/>
      <c r="J3" s="9"/>
      <c r="K3" s="9"/>
      <c r="L3" s="12"/>
    </row>
    <row r="4" spans="1:12" ht="15">
      <c r="A4" s="85" t="s">
        <v>0</v>
      </c>
      <c r="B4" s="85"/>
      <c r="C4" s="83" t="s">
        <v>35</v>
      </c>
      <c r="D4" s="83"/>
      <c r="E4" s="83"/>
      <c r="F4" s="22" t="s">
        <v>32</v>
      </c>
      <c r="G4" s="81" t="s">
        <v>41</v>
      </c>
      <c r="H4" s="81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1"/>
      <c r="H6" s="81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1"/>
      <c r="H7" s="81"/>
      <c r="I7" s="21"/>
      <c r="J7" s="9"/>
      <c r="K7" s="9"/>
      <c r="L7" s="12"/>
    </row>
    <row r="8" spans="1:12" ht="15.75" thickBot="1">
      <c r="A8" s="77" t="s">
        <v>36</v>
      </c>
      <c r="B8" s="77"/>
      <c r="C8" s="77"/>
      <c r="D8" s="77"/>
      <c r="E8" s="80" t="s">
        <v>33</v>
      </c>
      <c r="F8" s="80"/>
      <c r="G8" s="80"/>
      <c r="H8" s="80"/>
      <c r="I8" s="11"/>
      <c r="J8" s="9"/>
      <c r="K8" s="9"/>
      <c r="L8" s="12"/>
    </row>
    <row r="9" spans="1:12" ht="15">
      <c r="A9" s="78" t="s">
        <v>1</v>
      </c>
      <c r="B9" s="73" t="s">
        <v>2</v>
      </c>
      <c r="C9" s="73" t="s">
        <v>3</v>
      </c>
      <c r="D9" s="73" t="s">
        <v>4</v>
      </c>
      <c r="E9" s="73"/>
      <c r="F9" s="73" t="s">
        <v>5</v>
      </c>
      <c r="G9" s="73" t="s">
        <v>6</v>
      </c>
      <c r="H9" s="74"/>
      <c r="I9" s="9"/>
      <c r="J9" s="9"/>
      <c r="K9" s="9"/>
      <c r="L9" s="12"/>
    </row>
    <row r="10" spans="1:12" ht="15">
      <c r="A10" s="79"/>
      <c r="B10" s="75"/>
      <c r="C10" s="75"/>
      <c r="D10" s="75"/>
      <c r="E10" s="75"/>
      <c r="F10" s="75"/>
      <c r="G10" s="75"/>
      <c r="H10" s="76"/>
      <c r="I10" s="9"/>
      <c r="J10" s="9"/>
      <c r="K10" s="9"/>
      <c r="L10" s="12"/>
    </row>
    <row r="11" spans="1:12" ht="33.75">
      <c r="A11" s="79"/>
      <c r="B11" s="75"/>
      <c r="C11" s="75"/>
      <c r="D11" s="20" t="s">
        <v>7</v>
      </c>
      <c r="E11" s="20" t="s">
        <v>8</v>
      </c>
      <c r="F11" s="75"/>
      <c r="G11" s="75"/>
      <c r="H11" s="76"/>
      <c r="I11" s="9"/>
      <c r="J11" s="9"/>
      <c r="K11" s="9"/>
      <c r="L11" s="12"/>
    </row>
    <row r="12" spans="1:8" ht="15">
      <c r="A12" s="6">
        <f>Sheet1!A3</f>
        <v>0</v>
      </c>
      <c r="B12" s="1" t="str">
        <f>Sheet1!B3&amp;"/"&amp;Sheet1!C3</f>
        <v>/2/2016</v>
      </c>
      <c r="C12" s="1" t="str">
        <f>Sheet1!D3&amp;" "&amp;Sheet1!E3</f>
        <v>Joković Andrija </v>
      </c>
      <c r="D12" s="4">
        <f>Sheet1!G3+Sheet1!I3+Sheet1!M3+Sheet1!F3+Sheet1!H3</f>
        <v>48.5</v>
      </c>
      <c r="E12" s="4">
        <f>Sheet1!Q3</f>
        <v>50</v>
      </c>
      <c r="F12" s="4">
        <f>Sheet1!R3</f>
        <v>98.5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5">
      <c r="A13" s="6">
        <f>Sheet1!A4</f>
        <v>0</v>
      </c>
      <c r="B13" s="1" t="str">
        <f>Sheet1!B4&amp;"/"&amp;Sheet1!C4</f>
        <v>/3/2016</v>
      </c>
      <c r="C13" s="1" t="str">
        <f>Sheet1!D4&amp;" "&amp;Sheet1!E4</f>
        <v>Orešković Andrija </v>
      </c>
      <c r="D13" s="43">
        <f>Sheet1!G4+Sheet1!I4+Sheet1!M4+Sheet1!F4+Sheet1!H4</f>
        <v>46</v>
      </c>
      <c r="E13" s="4">
        <f>Sheet1!Q4</f>
        <v>46</v>
      </c>
      <c r="F13" s="4">
        <f>Sheet1!R4</f>
        <v>92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0</v>
      </c>
      <c r="B14" s="1" t="str">
        <f>Sheet1!B5&amp;"/"&amp;Sheet1!C5</f>
        <v>/4/2016</v>
      </c>
      <c r="C14" s="1" t="str">
        <f>Sheet1!D5&amp;" "&amp;Sheet1!E5</f>
        <v>Cmiljanić Đorđe </v>
      </c>
      <c r="D14" s="43">
        <f>Sheet1!G5+Sheet1!I5+Sheet1!M5+Sheet1!F5+Sheet1!H5</f>
        <v>44</v>
      </c>
      <c r="E14" s="4">
        <f>Sheet1!Q5</f>
        <v>39.5</v>
      </c>
      <c r="F14" s="4">
        <f>Sheet1!R5</f>
        <v>83.5</v>
      </c>
      <c r="G14" s="4" t="str">
        <f>Sheet1!S5</f>
        <v>B</v>
      </c>
      <c r="H14" s="7" t="str">
        <f t="shared" si="0"/>
        <v>Vrlo dobar</v>
      </c>
    </row>
    <row r="15" spans="1:8" ht="15">
      <c r="A15" s="6">
        <f>Sheet1!A6</f>
        <v>0</v>
      </c>
      <c r="B15" s="1" t="str">
        <f>Sheet1!B6&amp;"/"&amp;Sheet1!C6</f>
        <v>/5/2016</v>
      </c>
      <c r="C15" s="1" t="str">
        <f>Sheet1!D6&amp;" "&amp;Sheet1!E6</f>
        <v>Čupić Milan </v>
      </c>
      <c r="D15" s="43">
        <f>Sheet1!G6+Sheet1!I6+Sheet1!M6+Sheet1!F6+Sheet1!H6</f>
        <v>26.5</v>
      </c>
      <c r="E15" s="4">
        <f>Sheet1!Q6</f>
        <v>37.5</v>
      </c>
      <c r="F15" s="4">
        <f>Sheet1!R6</f>
        <v>64</v>
      </c>
      <c r="G15" s="4" t="str">
        <f>Sheet1!S6</f>
        <v>D</v>
      </c>
      <c r="H15" s="7" t="str">
        <f t="shared" si="0"/>
        <v>Zadovoljavajuci</v>
      </c>
    </row>
    <row r="16" spans="1:8" ht="15">
      <c r="A16" s="6">
        <f>Sheet1!A7</f>
        <v>0</v>
      </c>
      <c r="B16" s="1" t="str">
        <f>Sheet1!B7&amp;"/"&amp;Sheet1!C7</f>
        <v>/6/2016</v>
      </c>
      <c r="C16" s="1" t="str">
        <f>Sheet1!D7&amp;" "&amp;Sheet1!E7</f>
        <v>Gudelj Jovana </v>
      </c>
      <c r="D16" s="43">
        <f>Sheet1!G7+Sheet1!I7+Sheet1!M7+Sheet1!F7+Sheet1!H7</f>
        <v>28.5</v>
      </c>
      <c r="E16" s="4">
        <f>Sheet1!Q7</f>
        <v>31.5</v>
      </c>
      <c r="F16" s="4">
        <f>Sheet1!R7</f>
        <v>60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0</v>
      </c>
      <c r="B17" s="1" t="str">
        <f>Sheet1!B8&amp;"/"&amp;Sheet1!C8</f>
        <v>/7/2016</v>
      </c>
      <c r="C17" s="1" t="str">
        <f>Sheet1!D8&amp;" "&amp;Sheet1!E8</f>
        <v>Nikolić Todor </v>
      </c>
      <c r="D17" s="43">
        <f>Sheet1!G8+Sheet1!I8+Sheet1!M8+Sheet1!F8+Sheet1!H8</f>
        <v>44</v>
      </c>
      <c r="E17" s="4">
        <f>Sheet1!Q8</f>
        <v>46</v>
      </c>
      <c r="F17" s="4">
        <f>Sheet1!R8</f>
        <v>90</v>
      </c>
      <c r="G17" s="4" t="str">
        <f>Sheet1!S8</f>
        <v>A</v>
      </c>
      <c r="H17" s="7" t="str">
        <f t="shared" si="0"/>
        <v>Odlican</v>
      </c>
    </row>
    <row r="18" spans="1:8" ht="15">
      <c r="A18" s="6">
        <f>Sheet1!A9</f>
        <v>0</v>
      </c>
      <c r="B18" s="1" t="str">
        <f>Sheet1!B9&amp;"/"&amp;Sheet1!C9</f>
        <v>/8/2016</v>
      </c>
      <c r="C18" s="1" t="str">
        <f>Sheet1!D9&amp;" "&amp;Sheet1!E9</f>
        <v>Vraneš Nikola </v>
      </c>
      <c r="D18" s="43">
        <f>Sheet1!G9+Sheet1!I9+Sheet1!M9+Sheet1!F9+Sheet1!H9</f>
        <v>35.5</v>
      </c>
      <c r="E18" s="4">
        <f>Sheet1!Q9</f>
        <v>31</v>
      </c>
      <c r="F18" s="4">
        <f>Sheet1!R9</f>
        <v>66.5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0</v>
      </c>
      <c r="B19" s="1" t="str">
        <f>Sheet1!B10&amp;"/"&amp;Sheet1!C10</f>
        <v>/9/2016</v>
      </c>
      <c r="C19" s="1" t="str">
        <f>Sheet1!D10&amp;" "&amp;Sheet1!E10</f>
        <v>Vavić Danilo </v>
      </c>
      <c r="D19" s="43">
        <f>Sheet1!G10+Sheet1!I10+Sheet1!M10+Sheet1!F10+Sheet1!H10</f>
        <v>34</v>
      </c>
      <c r="E19" s="4">
        <f>Sheet1!Q10</f>
        <v>37</v>
      </c>
      <c r="F19" s="4">
        <f>Sheet1!R10</f>
        <v>71</v>
      </c>
      <c r="G19" s="4" t="str">
        <f>Sheet1!S10</f>
        <v>C</v>
      </c>
      <c r="H19" s="7" t="str">
        <f t="shared" si="0"/>
        <v>Dobar</v>
      </c>
    </row>
    <row r="20" spans="1:8" ht="15">
      <c r="A20" s="6">
        <f>Sheet1!A11</f>
        <v>0</v>
      </c>
      <c r="B20" s="1" t="str">
        <f>Sheet1!B11&amp;"/"&amp;Sheet1!C11</f>
        <v>/10/2016</v>
      </c>
      <c r="C20" s="1" t="str">
        <f>Sheet1!D11&amp;" "&amp;Sheet1!E11</f>
        <v>Vujadinović Miomir </v>
      </c>
      <c r="D20" s="43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0</v>
      </c>
      <c r="B21" s="1" t="str">
        <f>Sheet1!B12&amp;"/"&amp;Sheet1!C12</f>
        <v>/11/2016</v>
      </c>
      <c r="C21" s="1" t="str">
        <f>Sheet1!D12&amp;" "&amp;Sheet1!E12</f>
        <v>Kovačević Đorđe </v>
      </c>
      <c r="D21" s="43">
        <f>Sheet1!G12+Sheet1!I12+Sheet1!M12+Sheet1!F12+Sheet1!H12</f>
        <v>21</v>
      </c>
      <c r="E21" s="4">
        <f>Sheet1!Q12</f>
        <v>29</v>
      </c>
      <c r="F21" s="4">
        <f>Sheet1!R12</f>
        <v>50</v>
      </c>
      <c r="G21" s="4" t="str">
        <f>Sheet1!S12</f>
        <v>E</v>
      </c>
      <c r="H21" s="7" t="str">
        <f t="shared" si="0"/>
        <v>Dovoljan</v>
      </c>
    </row>
    <row r="22" spans="1:8" ht="15">
      <c r="A22" s="6">
        <f>Sheet1!A13</f>
        <v>0</v>
      </c>
      <c r="B22" s="1" t="str">
        <f>Sheet1!B13&amp;"/"&amp;Sheet1!C13</f>
        <v>/12/2016</v>
      </c>
      <c r="C22" s="1" t="str">
        <f>Sheet1!D13&amp;" "&amp;Sheet1!E13</f>
        <v>Popović Marina </v>
      </c>
      <c r="D22" s="43">
        <f>Sheet1!G13+Sheet1!I13+Sheet1!M13+Sheet1!F13+Sheet1!H13</f>
        <v>35</v>
      </c>
      <c r="E22" s="4">
        <f>Sheet1!Q13</f>
        <v>25</v>
      </c>
      <c r="F22" s="4">
        <f>Sheet1!R13</f>
        <v>60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0</v>
      </c>
      <c r="B23" s="1" t="str">
        <f>Sheet1!B14&amp;"/"&amp;Sheet1!C14</f>
        <v>/13/2016</v>
      </c>
      <c r="C23" s="1" t="str">
        <f>Sheet1!D14&amp;" "&amp;Sheet1!E14</f>
        <v>Živković Boris </v>
      </c>
      <c r="D23" s="43">
        <f>Sheet1!G14+Sheet1!I14+Sheet1!M14+Sheet1!F14+Sheet1!H14</f>
        <v>39.5</v>
      </c>
      <c r="E23" s="4">
        <f>Sheet1!Q14</f>
        <v>41.5</v>
      </c>
      <c r="F23" s="4">
        <f>Sheet1!R14</f>
        <v>81</v>
      </c>
      <c r="G23" s="4" t="str">
        <f>Sheet1!S14</f>
        <v>B</v>
      </c>
      <c r="H23" s="7" t="str">
        <f t="shared" si="0"/>
        <v>Vrlo dobar</v>
      </c>
    </row>
    <row r="24" spans="1:8" ht="15">
      <c r="A24" s="6">
        <f>Sheet1!A15</f>
        <v>0</v>
      </c>
      <c r="B24" s="1" t="str">
        <f>Sheet1!B15&amp;"/"&amp;Sheet1!C15</f>
        <v>/14/2016</v>
      </c>
      <c r="C24" s="1" t="str">
        <f>Sheet1!D15&amp;" "&amp;Sheet1!E15</f>
        <v>Pejović Novo </v>
      </c>
      <c r="D24" s="43">
        <f>Sheet1!G15+Sheet1!I15+Sheet1!M15+Sheet1!F15+Sheet1!H15</f>
        <v>18.5</v>
      </c>
      <c r="E24" s="4">
        <f>Sheet1!Q15</f>
        <v>35.5</v>
      </c>
      <c r="F24" s="4">
        <f>Sheet1!R15</f>
        <v>54</v>
      </c>
      <c r="G24" s="4" t="str">
        <f>Sheet1!S15</f>
        <v>E</v>
      </c>
      <c r="H24" s="7" t="str">
        <f t="shared" si="0"/>
        <v>Dovoljan</v>
      </c>
    </row>
    <row r="25" spans="1:8" ht="15">
      <c r="A25" s="6">
        <f>Sheet1!A16</f>
        <v>0</v>
      </c>
      <c r="B25" s="1" t="str">
        <f>Sheet1!B16&amp;"/"&amp;Sheet1!C16</f>
        <v>/15/2016</v>
      </c>
      <c r="C25" s="1" t="str">
        <f>Sheet1!D16&amp;" "&amp;Sheet1!E16</f>
        <v>Bulatović Marko </v>
      </c>
      <c r="D25" s="43">
        <f>Sheet1!G16+Sheet1!I16+Sheet1!M16+Sheet1!F16+Sheet1!H16</f>
        <v>31.5</v>
      </c>
      <c r="E25" s="4">
        <f>Sheet1!Q16</f>
        <v>45</v>
      </c>
      <c r="F25" s="4">
        <f>Sheet1!R16</f>
        <v>76.5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0</v>
      </c>
      <c r="B26" s="1" t="str">
        <f>Sheet1!B17&amp;"/"&amp;Sheet1!C17</f>
        <v>/16/2016</v>
      </c>
      <c r="C26" s="1" t="str">
        <f>Sheet1!D17&amp;" "&amp;Sheet1!E17</f>
        <v>Begu Damjan </v>
      </c>
      <c r="D26" s="43">
        <f>Sheet1!G17+Sheet1!I17+Sheet1!M17+Sheet1!F17+Sheet1!H17</f>
        <v>39</v>
      </c>
      <c r="E26" s="4">
        <f>Sheet1!Q17</f>
        <v>34</v>
      </c>
      <c r="F26" s="4">
        <f>Sheet1!R17</f>
        <v>73</v>
      </c>
      <c r="G26" s="4" t="str">
        <f>Sheet1!S17</f>
        <v>C</v>
      </c>
      <c r="H26" s="7" t="str">
        <f t="shared" si="0"/>
        <v>Dobar</v>
      </c>
    </row>
    <row r="27" spans="1:8" ht="15">
      <c r="A27" s="6">
        <f>Sheet1!A18</f>
        <v>0</v>
      </c>
      <c r="B27" s="1" t="str">
        <f>Sheet1!B18&amp;"/"&amp;Sheet1!C18</f>
        <v>/17/2016</v>
      </c>
      <c r="C27" s="1" t="str">
        <f>Sheet1!D18&amp;" "&amp;Sheet1!E18</f>
        <v>Radović Milivoje </v>
      </c>
      <c r="D27" s="43">
        <f>Sheet1!G18+Sheet1!I18+Sheet1!M18+Sheet1!F18+Sheet1!H18</f>
        <v>35</v>
      </c>
      <c r="E27" s="4">
        <f>Sheet1!Q18</f>
        <v>40.5</v>
      </c>
      <c r="F27" s="4">
        <f>Sheet1!R18</f>
        <v>75.5</v>
      </c>
      <c r="G27" s="4" t="str">
        <f>Sheet1!S18</f>
        <v>C</v>
      </c>
      <c r="H27" s="7" t="str">
        <f t="shared" si="0"/>
        <v>Dobar</v>
      </c>
    </row>
    <row r="28" spans="1:8" ht="15">
      <c r="A28" s="6">
        <f>Sheet1!A19</f>
        <v>0</v>
      </c>
      <c r="B28" s="1" t="str">
        <f>Sheet1!B19&amp;"/"&amp;Sheet1!C19</f>
        <v>/19/2016</v>
      </c>
      <c r="C28" s="1" t="str">
        <f>Sheet1!D19&amp;" "&amp;Sheet1!E19</f>
        <v>Marković Jelena </v>
      </c>
      <c r="D28" s="43">
        <f>Sheet1!G19+Sheet1!I19+Sheet1!M19+Sheet1!F19+Sheet1!H19</f>
        <v>37.5</v>
      </c>
      <c r="E28" s="4">
        <f>Sheet1!Q19</f>
        <v>42.5</v>
      </c>
      <c r="F28" s="4">
        <f>Sheet1!R19</f>
        <v>80</v>
      </c>
      <c r="G28" s="4" t="str">
        <f>Sheet1!S19</f>
        <v>B</v>
      </c>
      <c r="H28" s="7" t="str">
        <f t="shared" si="0"/>
        <v>Vrlo dobar</v>
      </c>
    </row>
    <row r="29" spans="1:8" ht="15">
      <c r="A29" s="6">
        <f>Sheet1!A20</f>
        <v>0</v>
      </c>
      <c r="B29" s="1" t="str">
        <f>Sheet1!B20&amp;"/"&amp;Sheet1!C20</f>
        <v>/20/2016</v>
      </c>
      <c r="C29" s="1" t="str">
        <f>Sheet1!D20&amp;" "&amp;Sheet1!E20</f>
        <v>Vojvodić Nikola </v>
      </c>
      <c r="D29" s="43">
        <f>Sheet1!G20+Sheet1!I20+Sheet1!M20+Sheet1!F20+Sheet1!H20</f>
        <v>47</v>
      </c>
      <c r="E29" s="4">
        <f>Sheet1!Q20</f>
        <v>48</v>
      </c>
      <c r="F29" s="4">
        <f>Sheet1!R20</f>
        <v>95</v>
      </c>
      <c r="G29" s="4" t="str">
        <f>Sheet1!S20</f>
        <v>A</v>
      </c>
      <c r="H29" s="7" t="str">
        <f t="shared" si="0"/>
        <v>Odlican</v>
      </c>
    </row>
    <row r="30" spans="1:8" ht="15">
      <c r="A30" s="6">
        <f>Sheet1!A21</f>
        <v>0</v>
      </c>
      <c r="B30" s="1" t="str">
        <f>Sheet1!B21&amp;"/"&amp;Sheet1!C21</f>
        <v>/21/2016</v>
      </c>
      <c r="C30" s="1" t="str">
        <f>Sheet1!D21&amp;" "&amp;Sheet1!E21</f>
        <v>Blagojević Miloš </v>
      </c>
      <c r="D30" s="43">
        <f>Sheet1!G21+Sheet1!I21+Sheet1!M21+Sheet1!F21+Sheet1!H21</f>
        <v>26</v>
      </c>
      <c r="E30" s="4">
        <f>Sheet1!Q21</f>
        <v>24</v>
      </c>
      <c r="F30" s="4">
        <f>Sheet1!R21</f>
        <v>50</v>
      </c>
      <c r="G30" s="4" t="str">
        <f>Sheet1!S21</f>
        <v>E</v>
      </c>
      <c r="H30" s="7" t="str">
        <f t="shared" si="0"/>
        <v>Dovoljan</v>
      </c>
    </row>
    <row r="31" spans="1:8" ht="15">
      <c r="A31" s="6">
        <f>Sheet1!A22</f>
        <v>0</v>
      </c>
      <c r="B31" s="1" t="str">
        <f>Sheet1!B22&amp;"/"&amp;Sheet1!C22</f>
        <v>/22/2016</v>
      </c>
      <c r="C31" s="1" t="str">
        <f>Sheet1!D22&amp;" "&amp;Sheet1!E22</f>
        <v>Perišić Miljan </v>
      </c>
      <c r="D31" s="43">
        <f>Sheet1!G22+Sheet1!I22+Sheet1!M22+Sheet1!F22+Sheet1!H22</f>
        <v>20</v>
      </c>
      <c r="E31" s="4">
        <f>Sheet1!Q22</f>
        <v>7</v>
      </c>
      <c r="F31" s="4">
        <f>Sheet1!R22</f>
        <v>27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0</v>
      </c>
      <c r="B32" s="1" t="str">
        <f>Sheet1!B23&amp;"/"&amp;Sheet1!C23</f>
        <v>/23/2016</v>
      </c>
      <c r="C32" s="1" t="str">
        <f>Sheet1!D23&amp;" "&amp;Sheet1!E23</f>
        <v>Janičić Mirko </v>
      </c>
      <c r="D32" s="43">
        <f>Sheet1!G23+Sheet1!I23+Sheet1!M23+Sheet1!F23+Sheet1!H23</f>
        <v>43</v>
      </c>
      <c r="E32" s="4">
        <f>Sheet1!Q23</f>
        <v>7</v>
      </c>
      <c r="F32" s="4">
        <f>Sheet1!R23</f>
        <v>50</v>
      </c>
      <c r="G32" s="4" t="str">
        <f>Sheet1!S23</f>
        <v>E</v>
      </c>
      <c r="H32" s="7" t="str">
        <f t="shared" si="0"/>
        <v>Dovoljan</v>
      </c>
    </row>
    <row r="33" spans="1:8" ht="15">
      <c r="A33" s="6">
        <f>Sheet1!A24</f>
        <v>0</v>
      </c>
      <c r="B33" s="1" t="str">
        <f>Sheet1!B24&amp;"/"&amp;Sheet1!C24</f>
        <v>/25/2016</v>
      </c>
      <c r="C33" s="1" t="str">
        <f>Sheet1!D24&amp;" "&amp;Sheet1!E24</f>
        <v>Bektešević Mirza </v>
      </c>
      <c r="D33" s="43">
        <f>Sheet1!G24+Sheet1!I24+Sheet1!M24+Sheet1!F24+Sheet1!H24</f>
        <v>26.5</v>
      </c>
      <c r="E33" s="4">
        <f>Sheet1!Q24</f>
        <v>36.5</v>
      </c>
      <c r="F33" s="4">
        <f>Sheet1!R24</f>
        <v>63</v>
      </c>
      <c r="G33" s="4" t="str">
        <f>Sheet1!S24</f>
        <v>D</v>
      </c>
      <c r="H33" s="7" t="str">
        <f t="shared" si="0"/>
        <v>Zadovoljavajuci</v>
      </c>
    </row>
    <row r="34" spans="1:8" ht="15">
      <c r="A34" s="6">
        <f>Sheet1!A25</f>
        <v>0</v>
      </c>
      <c r="B34" s="1" t="str">
        <f>Sheet1!B25&amp;"/"&amp;Sheet1!C25</f>
        <v>/26/2016</v>
      </c>
      <c r="C34" s="1" t="str">
        <f>Sheet1!D25&amp;" "&amp;Sheet1!E25</f>
        <v>Ašćerić Samir </v>
      </c>
      <c r="D34" s="43">
        <f>Sheet1!G25+Sheet1!I25+Sheet1!M25+Sheet1!F25+Sheet1!H25</f>
        <v>17</v>
      </c>
      <c r="E34" s="4">
        <f>Sheet1!Q25</f>
        <v>8</v>
      </c>
      <c r="F34" s="4">
        <f>Sheet1!R25</f>
        <v>25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0</v>
      </c>
      <c r="B35" s="1" t="str">
        <f>Sheet1!B26&amp;"/"&amp;Sheet1!C26</f>
        <v>/27/2016</v>
      </c>
      <c r="C35" s="1" t="str">
        <f>Sheet1!D26&amp;" "&amp;Sheet1!E26</f>
        <v>Dragaš Nikola </v>
      </c>
      <c r="D35" s="43">
        <f>Sheet1!G26+Sheet1!I26+Sheet1!M26+Sheet1!F26+Sheet1!H26</f>
        <v>30.5</v>
      </c>
      <c r="E35" s="4">
        <f>Sheet1!Q26</f>
        <v>26</v>
      </c>
      <c r="F35" s="4">
        <f>Sheet1!R26</f>
        <v>56.5</v>
      </c>
      <c r="G35" s="4" t="str">
        <f>Sheet1!S26</f>
        <v>E</v>
      </c>
      <c r="H35" s="7" t="str">
        <f t="shared" si="0"/>
        <v>Dovoljan</v>
      </c>
    </row>
    <row r="36" spans="1:8" ht="15">
      <c r="A36" s="6">
        <f>Sheet1!A27</f>
        <v>0</v>
      </c>
      <c r="B36" s="1" t="str">
        <f>Sheet1!B27&amp;"/"&amp;Sheet1!C27</f>
        <v>/28/2016</v>
      </c>
      <c r="C36" s="1" t="str">
        <f>Sheet1!D27&amp;" "&amp;Sheet1!E27</f>
        <v>Janković Nikola </v>
      </c>
      <c r="D36" s="43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0</v>
      </c>
      <c r="B37" s="1" t="str">
        <f>Sheet1!B28&amp;"/"&amp;Sheet1!C28</f>
        <v>/29/2016</v>
      </c>
      <c r="C37" s="1" t="str">
        <f>Sheet1!D28&amp;" "&amp;Sheet1!E28</f>
        <v>Katić Janko </v>
      </c>
      <c r="D37" s="43">
        <f>Sheet1!G28+Sheet1!I28+Sheet1!M28+Sheet1!F28+Sheet1!H28</f>
        <v>40.5</v>
      </c>
      <c r="E37" s="4">
        <f>Sheet1!Q28</f>
        <v>21</v>
      </c>
      <c r="F37" s="4">
        <f>Sheet1!R28</f>
        <v>61.5</v>
      </c>
      <c r="G37" s="4" t="str">
        <f>Sheet1!S28</f>
        <v>D</v>
      </c>
      <c r="H37" s="7" t="str">
        <f t="shared" si="0"/>
        <v>Zadovoljavajuci</v>
      </c>
    </row>
    <row r="38" spans="1:8" ht="15">
      <c r="A38" s="6">
        <f>Sheet1!A29</f>
        <v>0</v>
      </c>
      <c r="B38" s="1" t="str">
        <f>Sheet1!B29&amp;"/"&amp;Sheet1!C29</f>
        <v>/30/2016</v>
      </c>
      <c r="C38" s="1" t="str">
        <f>Sheet1!D29&amp;" "&amp;Sheet1!E29</f>
        <v>Šljivančanin Mitar </v>
      </c>
      <c r="D38" s="43">
        <f>Sheet1!G29+Sheet1!I29+Sheet1!M29+Sheet1!F29+Sheet1!H29</f>
        <v>42.5</v>
      </c>
      <c r="E38" s="4">
        <f>Sheet1!Q29</f>
        <v>44</v>
      </c>
      <c r="F38" s="4">
        <f>Sheet1!R29</f>
        <v>86.5</v>
      </c>
      <c r="G38" s="4" t="str">
        <f>Sheet1!S29</f>
        <v>B</v>
      </c>
      <c r="H38" s="7" t="str">
        <f t="shared" si="0"/>
        <v>Vrlo dobar</v>
      </c>
    </row>
    <row r="39" spans="1:8" ht="15">
      <c r="A39" s="6">
        <f>Sheet1!A30</f>
        <v>0</v>
      </c>
      <c r="B39" s="1" t="str">
        <f>Sheet1!B30&amp;"/"&amp;Sheet1!C30</f>
        <v>/31/2016</v>
      </c>
      <c r="C39" s="1" t="str">
        <f>Sheet1!D30&amp;" "&amp;Sheet1!E30</f>
        <v>Jovović Dejan </v>
      </c>
      <c r="D39" s="43">
        <f>Sheet1!G30+Sheet1!I30+Sheet1!M30+Sheet1!F30+Sheet1!H30</f>
        <v>14.5</v>
      </c>
      <c r="E39" s="4">
        <f>Sheet1!Q30</f>
        <v>14.5</v>
      </c>
      <c r="F39" s="4">
        <f>Sheet1!R30</f>
        <v>29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0</v>
      </c>
      <c r="B40" s="1" t="str">
        <f>Sheet1!B31&amp;"/"&amp;Sheet1!C31</f>
        <v>/32/2016</v>
      </c>
      <c r="C40" s="1" t="str">
        <f>Sheet1!D31&amp;" "&amp;Sheet1!E31</f>
        <v>Strugar Božo </v>
      </c>
      <c r="D40" s="43">
        <f>Sheet1!G31+Sheet1!I31+Sheet1!M31+Sheet1!F31+Sheet1!H31</f>
        <v>36</v>
      </c>
      <c r="E40" s="4">
        <f>Sheet1!Q31</f>
        <v>34</v>
      </c>
      <c r="F40" s="4">
        <f>Sheet1!R31</f>
        <v>70</v>
      </c>
      <c r="G40" s="4" t="str">
        <f>Sheet1!S31</f>
        <v>C</v>
      </c>
      <c r="H40" s="7" t="str">
        <f t="shared" si="0"/>
        <v>Dobar</v>
      </c>
    </row>
    <row r="41" spans="1:8" ht="15">
      <c r="A41" s="6">
        <f>Sheet1!A32</f>
        <v>0</v>
      </c>
      <c r="B41" s="1" t="str">
        <f>Sheet1!B32&amp;"/"&amp;Sheet1!C32</f>
        <v>/33/2016</v>
      </c>
      <c r="C41" s="1" t="str">
        <f>Sheet1!D32&amp;" "&amp;Sheet1!E32</f>
        <v>Lavrović Ismet </v>
      </c>
      <c r="D41" s="43">
        <f>Sheet1!G32+Sheet1!I32+Sheet1!M32+Sheet1!F32+Sheet1!H32</f>
        <v>27</v>
      </c>
      <c r="E41" s="4">
        <f>Sheet1!Q32</f>
        <v>39</v>
      </c>
      <c r="F41" s="4">
        <f>Sheet1!R32</f>
        <v>66</v>
      </c>
      <c r="G41" s="4" t="str">
        <f>Sheet1!S32</f>
        <v>D</v>
      </c>
      <c r="H41" s="7" t="str">
        <f t="shared" si="0"/>
        <v>Zadovoljavajuci</v>
      </c>
    </row>
    <row r="42" spans="1:8" ht="15">
      <c r="A42" s="6">
        <f>Sheet1!A33</f>
        <v>0</v>
      </c>
      <c r="B42" s="1" t="str">
        <f>Sheet1!B33&amp;"/"&amp;Sheet1!C33</f>
        <v>/34/2016</v>
      </c>
      <c r="C42" s="1" t="str">
        <f>Sheet1!D33&amp;" "&amp;Sheet1!E33</f>
        <v>Jovanović Balša </v>
      </c>
      <c r="D42" s="43">
        <f>Sheet1!G33+Sheet1!I33+Sheet1!M33+Sheet1!F33+Sheet1!H33</f>
        <v>28</v>
      </c>
      <c r="E42" s="4">
        <f>Sheet1!Q33</f>
        <v>37.5</v>
      </c>
      <c r="F42" s="4">
        <f>Sheet1!R33</f>
        <v>65.5</v>
      </c>
      <c r="G42" s="4" t="str">
        <f>Sheet1!S33</f>
        <v>D</v>
      </c>
      <c r="H42" s="7" t="str">
        <f t="shared" si="0"/>
        <v>Zadovoljavajuci</v>
      </c>
    </row>
    <row r="43" spans="1:8" ht="15">
      <c r="A43" s="6">
        <f>Sheet1!A34</f>
        <v>0</v>
      </c>
      <c r="B43" s="1" t="str">
        <f>Sheet1!B34&amp;"/"&amp;Sheet1!C34</f>
        <v>/35/2016</v>
      </c>
      <c r="C43" s="1" t="str">
        <f>Sheet1!D34&amp;" "&amp;Sheet1!E34</f>
        <v>Kovačević Ivan </v>
      </c>
      <c r="D43" s="43">
        <f>Sheet1!G34+Sheet1!I34+Sheet1!M34+Sheet1!F34+Sheet1!H34</f>
        <v>32</v>
      </c>
      <c r="E43" s="4">
        <f>Sheet1!Q34</f>
        <v>24.5</v>
      </c>
      <c r="F43" s="4">
        <f>Sheet1!R34</f>
        <v>56.5</v>
      </c>
      <c r="G43" s="4" t="str">
        <f>Sheet1!S34</f>
        <v>E</v>
      </c>
      <c r="H43" s="7" t="str">
        <f t="shared" si="0"/>
        <v>Dovoljan</v>
      </c>
    </row>
    <row r="44" spans="1:8" ht="15">
      <c r="A44" s="6">
        <f>Sheet1!A35</f>
        <v>0</v>
      </c>
      <c r="B44" s="1" t="str">
        <f>Sheet1!B35&amp;"/"&amp;Sheet1!C35</f>
        <v>/36/2016</v>
      </c>
      <c r="C44" s="1" t="str">
        <f>Sheet1!D35&amp;" "&amp;Sheet1!E35</f>
        <v>Blečić Andrea </v>
      </c>
      <c r="D44" s="43">
        <f>Sheet1!G35+Sheet1!I35+Sheet1!M35+Sheet1!F35+Sheet1!H35</f>
        <v>45</v>
      </c>
      <c r="E44" s="4">
        <f>Sheet1!Q35</f>
        <v>41.5</v>
      </c>
      <c r="F44" s="4">
        <f>Sheet1!R35</f>
        <v>86.5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0</v>
      </c>
      <c r="B45" s="1" t="str">
        <f>Sheet1!B36&amp;"/"&amp;Sheet1!C36</f>
        <v>/38/2016</v>
      </c>
      <c r="C45" s="1" t="str">
        <f>Sheet1!D36&amp;" "&amp;Sheet1!E36</f>
        <v>Vojvodić Nikolina </v>
      </c>
      <c r="D45" s="43">
        <f>Sheet1!G36+Sheet1!I36+Sheet1!M36+Sheet1!F36+Sheet1!H36</f>
        <v>8</v>
      </c>
      <c r="E45" s="4">
        <f>Sheet1!Q36</f>
        <v>0</v>
      </c>
      <c r="F45" s="4">
        <f>Sheet1!R36</f>
        <v>8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0</v>
      </c>
      <c r="B46" s="1" t="str">
        <f>Sheet1!B37&amp;"/"&amp;Sheet1!C37</f>
        <v>/39/2016</v>
      </c>
      <c r="C46" s="1" t="str">
        <f>Sheet1!D37&amp;" "&amp;Sheet1!E37</f>
        <v>Matković Matija </v>
      </c>
      <c r="D46" s="43">
        <f>Sheet1!G37+Sheet1!I37+Sheet1!M37+Sheet1!F37+Sheet1!H37</f>
        <v>10</v>
      </c>
      <c r="E46" s="4">
        <f>Sheet1!Q37</f>
        <v>40</v>
      </c>
      <c r="F46" s="4">
        <f>Sheet1!R37</f>
        <v>50</v>
      </c>
      <c r="G46" s="4" t="str">
        <f>Sheet1!S37</f>
        <v>E</v>
      </c>
      <c r="H46" s="7" t="str">
        <f t="shared" si="0"/>
        <v>Dovoljan</v>
      </c>
    </row>
    <row r="47" spans="1:8" ht="15">
      <c r="A47" s="6">
        <f>Sheet1!A38</f>
        <v>0</v>
      </c>
      <c r="B47" s="1" t="str">
        <f>Sheet1!B38&amp;"/"&amp;Sheet1!C38</f>
        <v>/40/2016</v>
      </c>
      <c r="C47" s="1" t="str">
        <f>Sheet1!D38&amp;" "&amp;Sheet1!E38</f>
        <v>Trubljanin Ilda </v>
      </c>
      <c r="D47" s="43">
        <f>Sheet1!G38+Sheet1!I38+Sheet1!M38+Sheet1!F38+Sheet1!H38</f>
        <v>17.5</v>
      </c>
      <c r="E47" s="4">
        <f>Sheet1!Q38</f>
        <v>33.5</v>
      </c>
      <c r="F47" s="4">
        <f>Sheet1!R38</f>
        <v>51</v>
      </c>
      <c r="G47" s="4" t="str">
        <f>Sheet1!S38</f>
        <v>E</v>
      </c>
      <c r="H47" s="7" t="str">
        <f t="shared" si="0"/>
        <v>Dovoljan</v>
      </c>
    </row>
    <row r="48" spans="1:8" ht="15">
      <c r="A48" s="6">
        <f>Sheet1!A39</f>
        <v>0</v>
      </c>
      <c r="B48" s="1" t="str">
        <f>Sheet1!B39&amp;"/"&amp;Sheet1!C39</f>
        <v>/41/2016</v>
      </c>
      <c r="C48" s="1" t="str">
        <f>Sheet1!D39&amp;" "&amp;Sheet1!E39</f>
        <v>Hasanagić Ahmed </v>
      </c>
      <c r="D48" s="43">
        <f>Sheet1!G39+Sheet1!I39+Sheet1!M39+Sheet1!F39+Sheet1!H39</f>
        <v>33.5</v>
      </c>
      <c r="E48" s="4">
        <f>Sheet1!Q39</f>
        <v>40</v>
      </c>
      <c r="F48" s="4">
        <f>Sheet1!R39</f>
        <v>73.5</v>
      </c>
      <c r="G48" s="4" t="str">
        <f>Sheet1!S39</f>
        <v>C</v>
      </c>
      <c r="H48" s="7" t="str">
        <f t="shared" si="0"/>
        <v>Dobar</v>
      </c>
    </row>
    <row r="49" spans="1:8" ht="15">
      <c r="A49" s="6">
        <f>Sheet1!A40</f>
        <v>0</v>
      </c>
      <c r="B49" s="1" t="str">
        <f>Sheet1!B40&amp;"/"&amp;Sheet1!C40</f>
        <v>/42/2016</v>
      </c>
      <c r="C49" s="1" t="str">
        <f>Sheet1!D40&amp;" "&amp;Sheet1!E40</f>
        <v>Radanović Miloš </v>
      </c>
      <c r="D49" s="43">
        <f>Sheet1!G40+Sheet1!I40+Sheet1!M40+Sheet1!F40+Sheet1!H40</f>
        <v>2</v>
      </c>
      <c r="E49" s="4">
        <f>Sheet1!Q40</f>
        <v>0</v>
      </c>
      <c r="F49" s="4">
        <f>Sheet1!R40</f>
        <v>2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0</v>
      </c>
      <c r="B50" s="1" t="str">
        <f>Sheet1!B41&amp;"/"&amp;Sheet1!C41</f>
        <v>/43/2016</v>
      </c>
      <c r="C50" s="1" t="str">
        <f>Sheet1!D41&amp;" "&amp;Sheet1!E41</f>
        <v>Vojinović Aleksandar </v>
      </c>
      <c r="D50" s="43">
        <f>Sheet1!G41+Sheet1!I41+Sheet1!M41+Sheet1!F41+Sheet1!H41</f>
        <v>31</v>
      </c>
      <c r="E50" s="4">
        <f>Sheet1!Q41</f>
        <v>19</v>
      </c>
      <c r="F50" s="4">
        <f>Sheet1!R41</f>
        <v>50</v>
      </c>
      <c r="G50" s="4" t="str">
        <f>Sheet1!S41</f>
        <v>E</v>
      </c>
      <c r="H50" s="7" t="str">
        <f t="shared" si="0"/>
        <v>Dovoljan</v>
      </c>
    </row>
    <row r="51" spans="1:8" ht="15">
      <c r="A51" s="6">
        <f>Sheet1!A42</f>
        <v>0</v>
      </c>
      <c r="B51" s="1" t="str">
        <f>Sheet1!B42&amp;"/"&amp;Sheet1!C42</f>
        <v>/44/2016</v>
      </c>
      <c r="C51" s="1" t="str">
        <f>Sheet1!D42&amp;" "&amp;Sheet1!E42</f>
        <v>Mujović Kristina 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0</v>
      </c>
      <c r="B52" s="1" t="str">
        <f>Sheet1!B43&amp;"/"&amp;Sheet1!C43</f>
        <v>/45/2016</v>
      </c>
      <c r="C52" s="1" t="str">
        <f>Sheet1!D43&amp;" "&amp;Sheet1!E43</f>
        <v>Deletić Ivan </v>
      </c>
      <c r="D52" s="43">
        <f>Sheet1!G43+Sheet1!I43+Sheet1!M43+Sheet1!F43+Sheet1!H43</f>
        <v>17.5</v>
      </c>
      <c r="E52" s="4">
        <f>Sheet1!Q43</f>
        <v>0</v>
      </c>
      <c r="F52" s="4">
        <f>Sheet1!R43</f>
        <v>17.5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0</v>
      </c>
      <c r="B53" s="1" t="str">
        <f>Sheet1!B44&amp;"/"&amp;Sheet1!C44</f>
        <v>/46/2016</v>
      </c>
      <c r="C53" s="1" t="str">
        <f>Sheet1!D44&amp;" "&amp;Sheet1!E44</f>
        <v>Dedeić Jovan </v>
      </c>
      <c r="D53" s="43">
        <f>Sheet1!G44+Sheet1!I44+Sheet1!M44+Sheet1!F44+Sheet1!H44</f>
        <v>30</v>
      </c>
      <c r="E53" s="4">
        <f>Sheet1!Q44</f>
        <v>26</v>
      </c>
      <c r="F53" s="4">
        <f>Sheet1!R44</f>
        <v>56</v>
      </c>
      <c r="G53" s="4" t="str">
        <f>Sheet1!S44</f>
        <v>E</v>
      </c>
      <c r="H53" s="7" t="str">
        <f t="shared" si="0"/>
        <v>Dovoljan</v>
      </c>
    </row>
    <row r="54" spans="1:8" ht="15">
      <c r="A54" s="6">
        <f>Sheet1!A45</f>
        <v>0</v>
      </c>
      <c r="B54" s="1" t="str">
        <f>Sheet1!B45&amp;"/"&amp;Sheet1!C45</f>
        <v>/47/2016</v>
      </c>
      <c r="C54" s="1" t="str">
        <f>Sheet1!D45&amp;" "&amp;Sheet1!E45</f>
        <v>Čekaj Marko </v>
      </c>
      <c r="D54" s="43">
        <f>Sheet1!G45+Sheet1!I45+Sheet1!M45+Sheet1!F45+Sheet1!H45</f>
        <v>32.5</v>
      </c>
      <c r="E54" s="4">
        <f>Sheet1!Q45</f>
        <v>29.5</v>
      </c>
      <c r="F54" s="4">
        <f>Sheet1!R45</f>
        <v>62</v>
      </c>
      <c r="G54" s="4" t="str">
        <f>Sheet1!S45</f>
        <v>D</v>
      </c>
      <c r="H54" s="7" t="str">
        <f t="shared" si="0"/>
        <v>Zadovoljavajuci</v>
      </c>
    </row>
    <row r="55" spans="1:8" ht="15">
      <c r="A55" s="6">
        <f>Sheet1!A46</f>
        <v>0</v>
      </c>
      <c r="B55" s="1" t="str">
        <f>Sheet1!B46&amp;"/"&amp;Sheet1!C46</f>
        <v>/48/2016</v>
      </c>
      <c r="C55" s="1" t="str">
        <f>Sheet1!D46&amp;" "&amp;Sheet1!E46</f>
        <v>Vojinović Danka </v>
      </c>
      <c r="D55" s="43">
        <f>Sheet1!G46+Sheet1!I46+Sheet1!M46+Sheet1!F46+Sheet1!H46</f>
        <v>26</v>
      </c>
      <c r="E55" s="4">
        <f>Sheet1!Q46</f>
        <v>24</v>
      </c>
      <c r="F55" s="4">
        <f>Sheet1!R46</f>
        <v>50</v>
      </c>
      <c r="G55" s="4" t="str">
        <f>Sheet1!S46</f>
        <v>E</v>
      </c>
      <c r="H55" s="7" t="str">
        <f t="shared" si="0"/>
        <v>Dovoljan</v>
      </c>
    </row>
    <row r="56" spans="1:8" ht="15">
      <c r="A56" s="6">
        <f>Sheet1!A47</f>
        <v>0</v>
      </c>
      <c r="B56" s="1" t="str">
        <f>Sheet1!B47&amp;"/"&amp;Sheet1!C47</f>
        <v>/49/2016</v>
      </c>
      <c r="C56" s="1" t="str">
        <f>Sheet1!D47&amp;" "&amp;Sheet1!E47</f>
        <v>Gagović Slađana </v>
      </c>
      <c r="D56" s="43">
        <f>Sheet1!G47+Sheet1!I47+Sheet1!M47+Sheet1!F47+Sheet1!H47</f>
        <v>34</v>
      </c>
      <c r="E56" s="4">
        <f>Sheet1!Q47</f>
        <v>26</v>
      </c>
      <c r="F56" s="4">
        <f>Sheet1!R47</f>
        <v>60</v>
      </c>
      <c r="G56" s="4" t="str">
        <f>Sheet1!S47</f>
        <v>D</v>
      </c>
      <c r="H56" s="7" t="str">
        <f t="shared" si="0"/>
        <v>Zadovoljavajuci</v>
      </c>
    </row>
    <row r="57" spans="1:8" ht="15">
      <c r="A57" s="6">
        <f>Sheet1!A48</f>
        <v>0</v>
      </c>
      <c r="B57" s="1" t="str">
        <f>Sheet1!B48&amp;"/"&amp;Sheet1!C48</f>
        <v>/50/2016</v>
      </c>
      <c r="C57" s="1" t="str">
        <f>Sheet1!D48&amp;" "&amp;Sheet1!E48</f>
        <v>Jelić Danijela </v>
      </c>
      <c r="D57" s="43">
        <f>Sheet1!G48+Sheet1!I48+Sheet1!M48+Sheet1!F48+Sheet1!H48</f>
        <v>18.5</v>
      </c>
      <c r="E57" s="4">
        <f>Sheet1!Q48</f>
        <v>31.5</v>
      </c>
      <c r="F57" s="4">
        <f>Sheet1!R48</f>
        <v>50</v>
      </c>
      <c r="G57" s="4" t="str">
        <f>Sheet1!S48</f>
        <v>E</v>
      </c>
      <c r="H57" s="7" t="str">
        <f t="shared" si="0"/>
        <v>Dovoljan</v>
      </c>
    </row>
    <row r="58" spans="1:8" ht="15">
      <c r="A58" s="6">
        <f>Sheet1!A49</f>
        <v>0</v>
      </c>
      <c r="B58" s="1" t="str">
        <f>Sheet1!B49&amp;"/"&amp;Sheet1!C49</f>
        <v>/51/2016</v>
      </c>
      <c r="C58" s="1" t="str">
        <f>Sheet1!D49&amp;" "&amp;Sheet1!E49</f>
        <v>Milošević Damjan </v>
      </c>
      <c r="D58" s="43">
        <f>Sheet1!G49+Sheet1!I49+Sheet1!M49+Sheet1!F49+Sheet1!H49</f>
        <v>38</v>
      </c>
      <c r="E58" s="4">
        <f>Sheet1!Q49</f>
        <v>33</v>
      </c>
      <c r="F58" s="4">
        <f>Sheet1!R49</f>
        <v>71</v>
      </c>
      <c r="G58" s="4" t="str">
        <f>Sheet1!S49</f>
        <v>C</v>
      </c>
      <c r="H58" s="7" t="str">
        <f t="shared" si="0"/>
        <v>Dobar</v>
      </c>
    </row>
    <row r="59" spans="1:8" ht="15">
      <c r="A59" s="6">
        <f>Sheet1!A50</f>
        <v>0</v>
      </c>
      <c r="B59" s="1" t="str">
        <f>Sheet1!B50&amp;"/"&amp;Sheet1!C50</f>
        <v>/52/2016</v>
      </c>
      <c r="C59" s="1" t="str">
        <f>Sheet1!D50&amp;" "&amp;Sheet1!E50</f>
        <v>Mijušković Ivan </v>
      </c>
      <c r="D59" s="43">
        <f>Sheet1!G50+Sheet1!I50+Sheet1!M50+Sheet1!F50+Sheet1!H50</f>
        <v>27.5</v>
      </c>
      <c r="E59" s="4">
        <f>Sheet1!Q50</f>
        <v>39</v>
      </c>
      <c r="F59" s="4">
        <f>Sheet1!R50</f>
        <v>66.5</v>
      </c>
      <c r="G59" s="4" t="str">
        <f>Sheet1!S50</f>
        <v>D</v>
      </c>
      <c r="H59" s="7" t="str">
        <f t="shared" si="0"/>
        <v>Zadovoljavajuci</v>
      </c>
    </row>
    <row r="60" spans="1:8" ht="15">
      <c r="A60" s="6">
        <f>Sheet1!A51</f>
        <v>0</v>
      </c>
      <c r="B60" s="1" t="str">
        <f>Sheet1!B51&amp;"/"&amp;Sheet1!C51</f>
        <v>/53/2016</v>
      </c>
      <c r="C60" s="1" t="str">
        <f>Sheet1!D51&amp;" "&amp;Sheet1!E51</f>
        <v>Vasić Marko </v>
      </c>
      <c r="D60" s="43">
        <f>Sheet1!G51+Sheet1!I51+Sheet1!M51+Sheet1!F51+Sheet1!H51</f>
        <v>29.5</v>
      </c>
      <c r="E60" s="4">
        <f>Sheet1!Q51</f>
        <v>40.5</v>
      </c>
      <c r="F60" s="4">
        <f>Sheet1!R51</f>
        <v>70</v>
      </c>
      <c r="G60" s="4" t="str">
        <f>Sheet1!S51</f>
        <v>C</v>
      </c>
      <c r="H60" s="7" t="str">
        <f t="shared" si="0"/>
        <v>Dobar</v>
      </c>
    </row>
    <row r="61" spans="1:8" ht="15">
      <c r="A61" s="6">
        <f>Sheet1!A52</f>
        <v>0</v>
      </c>
      <c r="B61" s="1" t="str">
        <f>Sheet1!B52&amp;"/"&amp;Sheet1!C52</f>
        <v>/54/2016</v>
      </c>
      <c r="C61" s="1" t="str">
        <f>Sheet1!D52&amp;" "&amp;Sheet1!E52</f>
        <v>Kaljević Janko </v>
      </c>
      <c r="D61" s="43">
        <f>Sheet1!G52+Sheet1!I52+Sheet1!M52+Sheet1!F52+Sheet1!H52</f>
        <v>29</v>
      </c>
      <c r="E61" s="4">
        <f>Sheet1!Q52</f>
        <v>41</v>
      </c>
      <c r="F61" s="4">
        <f>Sheet1!R52</f>
        <v>70</v>
      </c>
      <c r="G61" s="4" t="str">
        <f>Sheet1!S52</f>
        <v>C</v>
      </c>
      <c r="H61" s="7" t="str">
        <f t="shared" si="0"/>
        <v>Dobar</v>
      </c>
    </row>
    <row r="62" spans="1:8" ht="15">
      <c r="A62" s="6">
        <f>Sheet1!A53</f>
        <v>0</v>
      </c>
      <c r="B62" s="1" t="str">
        <f>Sheet1!B53&amp;"/"&amp;Sheet1!C53</f>
        <v>/55/2016</v>
      </c>
      <c r="C62" s="1" t="str">
        <f>Sheet1!D53&amp;" "&amp;Sheet1!E53</f>
        <v>Minić Radovan 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0</v>
      </c>
      <c r="B63" s="1" t="str">
        <f>Sheet1!B54&amp;"/"&amp;Sheet1!C54</f>
        <v>/56/2016</v>
      </c>
      <c r="C63" s="1" t="str">
        <f>Sheet1!D54&amp;" "&amp;Sheet1!E54</f>
        <v>Bulatović Lazar </v>
      </c>
      <c r="D63" s="43">
        <f>Sheet1!G54+Sheet1!I54+Sheet1!M54+Sheet1!F54+Sheet1!H54</f>
        <v>37.5</v>
      </c>
      <c r="E63" s="4">
        <f>Sheet1!Q54</f>
        <v>38.5</v>
      </c>
      <c r="F63" s="4">
        <f>Sheet1!R54</f>
        <v>76</v>
      </c>
      <c r="G63" s="4" t="str">
        <f>Sheet1!S54</f>
        <v>C</v>
      </c>
      <c r="H63" s="7" t="str">
        <f t="shared" si="0"/>
        <v>Dobar</v>
      </c>
    </row>
    <row r="64" spans="1:8" ht="15">
      <c r="A64" s="6">
        <f>Sheet1!A55</f>
        <v>0</v>
      </c>
      <c r="B64" s="1" t="str">
        <f>Sheet1!B55&amp;"/"&amp;Sheet1!C55</f>
        <v>/57/2016</v>
      </c>
      <c r="C64" s="1" t="str">
        <f>Sheet1!D55&amp;" "&amp;Sheet1!E55</f>
        <v>Vuković Ana </v>
      </c>
      <c r="D64" s="43">
        <f>Sheet1!G55+Sheet1!I55+Sheet1!M55+Sheet1!F55+Sheet1!H55</f>
        <v>30.5</v>
      </c>
      <c r="E64" s="4">
        <f>Sheet1!Q55</f>
        <v>19.5</v>
      </c>
      <c r="F64" s="4">
        <f>Sheet1!R55</f>
        <v>50</v>
      </c>
      <c r="G64" s="4" t="str">
        <f>Sheet1!S55</f>
        <v>E</v>
      </c>
      <c r="H64" s="7" t="str">
        <f t="shared" si="0"/>
        <v>Dovoljan</v>
      </c>
    </row>
    <row r="65" spans="1:8" ht="15">
      <c r="A65" s="6">
        <f>Sheet1!A56</f>
        <v>0</v>
      </c>
      <c r="B65" s="1" t="str">
        <f>Sheet1!B56&amp;"/"&amp;Sheet1!C56</f>
        <v>/58/2016</v>
      </c>
      <c r="C65" s="1" t="str">
        <f>Sheet1!D56&amp;" "&amp;Sheet1!E56</f>
        <v>Čolović Nikola </v>
      </c>
      <c r="D65" s="43">
        <f>Sheet1!G56+Sheet1!I56+Sheet1!M56+Sheet1!F56+Sheet1!H56</f>
        <v>41.5</v>
      </c>
      <c r="E65" s="4">
        <f>Sheet1!Q56</f>
        <v>32</v>
      </c>
      <c r="F65" s="4">
        <f>Sheet1!R56</f>
        <v>73.5</v>
      </c>
      <c r="G65" s="4" t="str">
        <f>Sheet1!S56</f>
        <v>C</v>
      </c>
      <c r="H65" s="7" t="str">
        <f t="shared" si="0"/>
        <v>Dobar</v>
      </c>
    </row>
    <row r="66" spans="1:8" ht="15">
      <c r="A66" s="6">
        <f>Sheet1!A57</f>
        <v>0</v>
      </c>
      <c r="B66" s="1" t="str">
        <f>Sheet1!B57&amp;"/"&amp;Sheet1!C57</f>
        <v>/60/2016</v>
      </c>
      <c r="C66" s="1" t="str">
        <f>Sheet1!D57&amp;" "&amp;Sheet1!E57</f>
        <v>Uskoković Matija </v>
      </c>
      <c r="D66" s="43">
        <f>Sheet1!G57+Sheet1!I57+Sheet1!M57+Sheet1!F57+Sheet1!H57</f>
        <v>40.5</v>
      </c>
      <c r="E66" s="4">
        <f>Sheet1!Q57</f>
        <v>40.5</v>
      </c>
      <c r="F66" s="4">
        <f>Sheet1!R57</f>
        <v>81</v>
      </c>
      <c r="G66" s="4" t="str">
        <f>Sheet1!S57</f>
        <v>B</v>
      </c>
      <c r="H66" s="7" t="str">
        <f t="shared" si="0"/>
        <v>Vrlo dobar</v>
      </c>
    </row>
    <row r="67" spans="1:8" ht="15">
      <c r="A67" s="6">
        <f>Sheet1!A58</f>
        <v>0</v>
      </c>
      <c r="B67" s="1" t="str">
        <f>Sheet1!B58&amp;"/"&amp;Sheet1!C58</f>
        <v>/61/2016</v>
      </c>
      <c r="C67" s="1" t="str">
        <f>Sheet1!D58&amp;" "&amp;Sheet1!E58</f>
        <v>Šipčić Tamara </v>
      </c>
      <c r="D67" s="43">
        <f>Sheet1!G58+Sheet1!I58+Sheet1!M58+Sheet1!F58+Sheet1!H58</f>
        <v>29.5</v>
      </c>
      <c r="E67" s="4">
        <f>Sheet1!Q58</f>
        <v>35</v>
      </c>
      <c r="F67" s="4">
        <f>Sheet1!R58</f>
        <v>64.5</v>
      </c>
      <c r="G67" s="4" t="str">
        <f>Sheet1!S58</f>
        <v>D</v>
      </c>
      <c r="H67" s="7" t="str">
        <f t="shared" si="0"/>
        <v>Zadovoljavajuci</v>
      </c>
    </row>
    <row r="68" spans="1:8" ht="15">
      <c r="A68" s="6">
        <f>Sheet1!A59</f>
        <v>0</v>
      </c>
      <c r="B68" s="1" t="str">
        <f>Sheet1!B59&amp;"/"&amp;Sheet1!C59</f>
        <v>/62/2016</v>
      </c>
      <c r="C68" s="1" t="str">
        <f>Sheet1!D59&amp;" "&amp;Sheet1!E59</f>
        <v>Šofranac Luka 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0</v>
      </c>
      <c r="B69" s="1" t="str">
        <f>Sheet1!B60&amp;"/"&amp;Sheet1!C60</f>
        <v>/63/2016</v>
      </c>
      <c r="C69" s="1" t="str">
        <f>Sheet1!D60&amp;" "&amp;Sheet1!E60</f>
        <v>Mandić Aleksa </v>
      </c>
      <c r="D69" s="43">
        <f>Sheet1!G60+Sheet1!I60+Sheet1!M60+Sheet1!F60+Sheet1!H60</f>
        <v>50.5</v>
      </c>
      <c r="E69" s="4">
        <f>Sheet1!Q60</f>
        <v>48.5</v>
      </c>
      <c r="F69" s="4">
        <f>Sheet1!R60</f>
        <v>99</v>
      </c>
      <c r="G69" s="4" t="str">
        <f>Sheet1!S60</f>
        <v>A</v>
      </c>
      <c r="H69" s="7" t="str">
        <f t="shared" si="0"/>
        <v>Odlican</v>
      </c>
    </row>
    <row r="70" spans="1:8" ht="15">
      <c r="A70" s="6">
        <f>Sheet1!A61</f>
        <v>0</v>
      </c>
      <c r="B70" s="1" t="str">
        <f>Sheet1!B61&amp;"/"&amp;Sheet1!C61</f>
        <v>/64/2016</v>
      </c>
      <c r="C70" s="1" t="str">
        <f>Sheet1!D61&amp;" "&amp;Sheet1!E61</f>
        <v>Janković Danijela </v>
      </c>
      <c r="D70" s="43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0</v>
      </c>
      <c r="B71" s="1" t="str">
        <f>Sheet1!B62&amp;"/"&amp;Sheet1!C62</f>
        <v>/65/2016</v>
      </c>
      <c r="C71" s="1" t="str">
        <f>Sheet1!D62&amp;" "&amp;Sheet1!E62</f>
        <v>Ćuzović Mile </v>
      </c>
      <c r="D71" s="43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0</v>
      </c>
      <c r="B72" s="1" t="str">
        <f>Sheet1!B63&amp;"/"&amp;Sheet1!C63</f>
        <v>/66/2016</v>
      </c>
      <c r="C72" s="1" t="str">
        <f>Sheet1!D63&amp;" "&amp;Sheet1!E63</f>
        <v>Jakić Đorđe </v>
      </c>
      <c r="D72" s="43">
        <f>Sheet1!G63+Sheet1!I63+Sheet1!M63+Sheet1!F63+Sheet1!H63</f>
        <v>32</v>
      </c>
      <c r="E72" s="4">
        <f>Sheet1!Q63</f>
        <v>28</v>
      </c>
      <c r="F72" s="4">
        <f>Sheet1!R63</f>
        <v>60</v>
      </c>
      <c r="G72" s="4" t="str">
        <f>Sheet1!S63</f>
        <v>D</v>
      </c>
      <c r="H72" s="7" t="str">
        <f t="shared" si="0"/>
        <v>Zadovoljavajuci</v>
      </c>
    </row>
    <row r="73" spans="1:8" ht="15">
      <c r="A73" s="6">
        <f>Sheet1!A64</f>
        <v>0</v>
      </c>
      <c r="B73" s="1" t="str">
        <f>Sheet1!B64&amp;"/"&amp;Sheet1!C64</f>
        <v>/67/2016</v>
      </c>
      <c r="C73" s="1" t="str">
        <f>Sheet1!D64&amp;" "&amp;Sheet1!E64</f>
        <v>Aleksić Lidija </v>
      </c>
      <c r="D73" s="43">
        <f>Sheet1!G64+Sheet1!I64+Sheet1!M64+Sheet1!F64+Sheet1!H64</f>
        <v>23</v>
      </c>
      <c r="E73" s="4">
        <f>Sheet1!Q64</f>
        <v>27</v>
      </c>
      <c r="F73" s="4">
        <f>Sheet1!R64</f>
        <v>50</v>
      </c>
      <c r="G73" s="4" t="str">
        <f>Sheet1!S64</f>
        <v>E</v>
      </c>
      <c r="H73" s="7" t="str">
        <f aca="true" t="shared" si="1" ref="H73:H78">IF(F73&gt;=90,"Odlican",IF(F73&gt;=80,"Vrlo dobar",IF(F73&gt;=70,"Dobar",IF(F73&gt;=60,"Zadovoljavajuci",IF(F73&gt;=50,"Dovoljan","Nedovoljan")))))</f>
        <v>Dovoljan</v>
      </c>
    </row>
    <row r="74" spans="1:8" ht="15">
      <c r="A74" s="6">
        <f>Sheet1!A65</f>
        <v>0</v>
      </c>
      <c r="B74" s="1" t="str">
        <f>Sheet1!B65&amp;"/"&amp;Sheet1!C65</f>
        <v>/68/2016</v>
      </c>
      <c r="C74" s="1" t="str">
        <f>Sheet1!D65&amp;" "&amp;Sheet1!E65</f>
        <v>Čvorović Pavle </v>
      </c>
      <c r="D74" s="43">
        <f>Sheet1!G65+Sheet1!I65+Sheet1!M65+Sheet1!F65+Sheet1!H65</f>
        <v>38.5</v>
      </c>
      <c r="E74" s="4">
        <f>Sheet1!Q65</f>
        <v>44</v>
      </c>
      <c r="F74" s="4">
        <f>Sheet1!R65</f>
        <v>82.5</v>
      </c>
      <c r="G74" s="4" t="str">
        <f>Sheet1!S65</f>
        <v>B</v>
      </c>
      <c r="H74" s="7" t="str">
        <f t="shared" si="1"/>
        <v>Vrlo dobar</v>
      </c>
    </row>
    <row r="75" spans="1:8" ht="15">
      <c r="A75" s="6">
        <f>Sheet1!A66</f>
        <v>0</v>
      </c>
      <c r="B75" s="1" t="str">
        <f>Sheet1!B66&amp;"/"&amp;Sheet1!C66</f>
        <v>/69/2016</v>
      </c>
      <c r="C75" s="1" t="str">
        <f>Sheet1!D66&amp;" "&amp;Sheet1!E66</f>
        <v>Vujičić Dejan </v>
      </c>
      <c r="D75" s="43">
        <f>Sheet1!G66+Sheet1!I66+Sheet1!M66+Sheet1!F66+Sheet1!H66</f>
        <v>16.5</v>
      </c>
      <c r="E75" s="4">
        <f>Sheet1!Q66</f>
        <v>0</v>
      </c>
      <c r="F75" s="4">
        <f>Sheet1!R66</f>
        <v>16.5</v>
      </c>
      <c r="G75" s="4" t="str">
        <f>Sheet1!S66</f>
        <v>F</v>
      </c>
      <c r="H75" s="7" t="str">
        <f t="shared" si="1"/>
        <v>Nedovoljan</v>
      </c>
    </row>
    <row r="76" spans="1:8" ht="15">
      <c r="A76" s="6">
        <f>Sheet1!A67</f>
        <v>0</v>
      </c>
      <c r="B76" s="1" t="str">
        <f>Sheet1!B67&amp;"/"&amp;Sheet1!C67</f>
        <v>/70/2016</v>
      </c>
      <c r="C76" s="1" t="str">
        <f>Sheet1!D67&amp;" "&amp;Sheet1!E67</f>
        <v>Miranović Darko </v>
      </c>
      <c r="D76" s="43">
        <f>Sheet1!G67+Sheet1!I67+Sheet1!M67+Sheet1!F67+Sheet1!H67</f>
        <v>22.5</v>
      </c>
      <c r="E76" s="4">
        <f>Sheet1!Q67</f>
        <v>4</v>
      </c>
      <c r="F76" s="4">
        <f>Sheet1!R67</f>
        <v>26.5</v>
      </c>
      <c r="G76" s="4" t="str">
        <f>Sheet1!S67</f>
        <v>F</v>
      </c>
      <c r="H76" s="7" t="str">
        <f t="shared" si="1"/>
        <v>Nedovoljan</v>
      </c>
    </row>
    <row r="77" spans="1:8" ht="15">
      <c r="A77" s="6">
        <f>Sheet1!A68</f>
        <v>0</v>
      </c>
      <c r="B77" s="1" t="str">
        <f>Sheet1!B68&amp;"/"&amp;Sheet1!C68</f>
        <v>/71/2016</v>
      </c>
      <c r="C77" s="1" t="str">
        <f>Sheet1!D68&amp;" "&amp;Sheet1!E68</f>
        <v>Filipović Petar </v>
      </c>
      <c r="D77" s="43">
        <f>Sheet1!G68+Sheet1!I68+Sheet1!M68+Sheet1!F68+Sheet1!H68</f>
        <v>14</v>
      </c>
      <c r="E77" s="4">
        <f>Sheet1!Q68</f>
        <v>21.5</v>
      </c>
      <c r="F77" s="4">
        <f>Sheet1!R68</f>
        <v>35.5</v>
      </c>
      <c r="G77" s="4" t="str">
        <f>Sheet1!S68</f>
        <v>F</v>
      </c>
      <c r="H77" s="7" t="str">
        <f t="shared" si="1"/>
        <v>Nedovoljan</v>
      </c>
    </row>
    <row r="78" spans="1:8" ht="15">
      <c r="A78" s="6">
        <f>Sheet1!A69</f>
        <v>0</v>
      </c>
      <c r="B78" s="1" t="str">
        <f>Sheet1!B69&amp;"/"&amp;Sheet1!C69</f>
        <v>/72/2016</v>
      </c>
      <c r="C78" s="1" t="str">
        <f>Sheet1!D69&amp;" "&amp;Sheet1!E69</f>
        <v>Perović Dušan </v>
      </c>
      <c r="D78" s="43">
        <f>Sheet1!G69+Sheet1!I69+Sheet1!M69+Sheet1!F69+Sheet1!H69</f>
        <v>42.5</v>
      </c>
      <c r="E78" s="4">
        <f>Sheet1!Q69</f>
        <v>31.5</v>
      </c>
      <c r="F78" s="4">
        <f>Sheet1!R69</f>
        <v>74</v>
      </c>
      <c r="G78" s="4" t="str">
        <f>Sheet1!S69</f>
        <v>C</v>
      </c>
      <c r="H78" s="7" t="str">
        <f t="shared" si="1"/>
        <v>Dobar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2" t="s">
        <v>34</v>
      </c>
      <c r="B3" s="102"/>
      <c r="C3" s="102"/>
      <c r="D3" s="102"/>
      <c r="E3" s="102"/>
      <c r="F3" s="102"/>
      <c r="G3" s="102"/>
      <c r="H3" s="11"/>
      <c r="I3" s="11"/>
      <c r="J3" s="11"/>
      <c r="K3" s="106" t="s">
        <v>40</v>
      </c>
      <c r="L3" s="107"/>
      <c r="M3" s="107"/>
      <c r="N3" s="107"/>
      <c r="O3" s="107"/>
      <c r="P3" s="107"/>
      <c r="Q3" s="107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4"/>
      <c r="M4" s="105"/>
      <c r="N4" s="105"/>
      <c r="O4" s="105"/>
      <c r="P4" s="105"/>
      <c r="Q4" s="105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4"/>
      <c r="M5" s="105"/>
      <c r="N5" s="105"/>
      <c r="O5" s="105"/>
      <c r="P5" s="105"/>
      <c r="Q5" s="105"/>
      <c r="R5" s="16"/>
    </row>
    <row r="6" spans="1:18" ht="15">
      <c r="A6" s="101" t="s">
        <v>38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1" t="s">
        <v>37</v>
      </c>
      <c r="B8" s="101"/>
      <c r="C8" s="101"/>
      <c r="D8" s="101"/>
      <c r="E8" s="101"/>
      <c r="F8" s="101"/>
      <c r="G8" s="101"/>
      <c r="H8" s="101"/>
      <c r="I8" s="101"/>
      <c r="J8" s="105"/>
      <c r="K8" s="105"/>
      <c r="L8" s="105"/>
      <c r="M8" s="105"/>
      <c r="N8" s="105"/>
      <c r="O8" s="42"/>
      <c r="P8" s="41" t="s">
        <v>39</v>
      </c>
      <c r="Q8" s="41"/>
      <c r="R8" s="41">
        <v>2</v>
      </c>
      <c r="S8" s="41"/>
    </row>
    <row r="9" spans="1:18" ht="6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7.75" customHeight="1">
      <c r="A10" s="94" t="s">
        <v>1</v>
      </c>
      <c r="B10" s="97" t="s">
        <v>2</v>
      </c>
      <c r="C10" s="97" t="s">
        <v>3</v>
      </c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6" t="s">
        <v>5</v>
      </c>
      <c r="R10" s="88" t="s">
        <v>27</v>
      </c>
    </row>
    <row r="11" spans="1:18" ht="30" customHeight="1">
      <c r="A11" s="95"/>
      <c r="B11" s="93"/>
      <c r="C11" s="93"/>
      <c r="D11" s="90" t="s">
        <v>10</v>
      </c>
      <c r="E11" s="91"/>
      <c r="F11" s="91"/>
      <c r="G11" s="91"/>
      <c r="H11" s="92"/>
      <c r="I11" s="90" t="s">
        <v>11</v>
      </c>
      <c r="J11" s="91"/>
      <c r="K11" s="91"/>
      <c r="L11" s="91"/>
      <c r="M11" s="92"/>
      <c r="N11" s="93" t="s">
        <v>12</v>
      </c>
      <c r="O11" s="93"/>
      <c r="P11" s="98" t="s">
        <v>13</v>
      </c>
      <c r="Q11" s="87"/>
      <c r="R11" s="89"/>
    </row>
    <row r="12" spans="1:18" ht="15.75" thickBot="1">
      <c r="A12" s="96"/>
      <c r="B12" s="98"/>
      <c r="C12" s="9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9"/>
      <c r="Q12" s="87"/>
      <c r="R12" s="89"/>
    </row>
    <row r="13" spans="1:18" ht="15">
      <c r="A13" s="1">
        <f>Sheet1!A3</f>
        <v>0</v>
      </c>
      <c r="B13" s="1" t="str">
        <f>Sheet1!B3&amp;"/"&amp;Sheet1!C3</f>
        <v>/2/2016</v>
      </c>
      <c r="C13" s="1" t="str">
        <f>Sheet1!D3&amp;" "&amp;Sheet1!E3</f>
        <v>Joković Andrija </v>
      </c>
      <c r="D13" s="1">
        <f>Sheet1!G3</f>
        <v>0</v>
      </c>
      <c r="E13" s="1">
        <f>Sheet1!I3</f>
        <v>0</v>
      </c>
      <c r="F13" s="1">
        <f>Sheet1!F3</f>
        <v>5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43.5</v>
      </c>
      <c r="O13" s="4"/>
      <c r="P13" s="4">
        <f>Sheet1!Q3</f>
        <v>50</v>
      </c>
      <c r="Q13" s="4">
        <f>Sheet1!R3</f>
        <v>98.5</v>
      </c>
      <c r="R13" s="4" t="str">
        <f>Sheet1!S3</f>
        <v>A</v>
      </c>
    </row>
    <row r="14" spans="1:19" ht="15">
      <c r="A14" s="1">
        <f>Sheet1!A4</f>
        <v>0</v>
      </c>
      <c r="B14" s="1" t="str">
        <f>Sheet1!B4&amp;"/"&amp;Sheet1!C4</f>
        <v>/3/2016</v>
      </c>
      <c r="C14" s="1" t="str">
        <f>Sheet1!D4&amp;" "&amp;Sheet1!E4</f>
        <v>Orešković Andrija </v>
      </c>
      <c r="D14" s="1">
        <f>Sheet1!G4</f>
        <v>0</v>
      </c>
      <c r="E14" s="1">
        <f>Sheet1!I4</f>
        <v>0</v>
      </c>
      <c r="F14" s="1">
        <f>Sheet1!F4</f>
        <v>5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41</v>
      </c>
      <c r="O14" s="4"/>
      <c r="P14" s="4">
        <f>Sheet1!Q4</f>
        <v>46</v>
      </c>
      <c r="Q14" s="4">
        <f>Sheet1!R4</f>
        <v>92</v>
      </c>
      <c r="R14" s="4" t="str">
        <f>Sheet1!S4</f>
        <v>A</v>
      </c>
      <c r="S14" s="25"/>
    </row>
    <row r="15" spans="1:19" ht="15">
      <c r="A15" s="1">
        <f>Sheet1!A5</f>
        <v>0</v>
      </c>
      <c r="B15" s="1" t="str">
        <f>Sheet1!B5&amp;"/"&amp;Sheet1!C5</f>
        <v>/4/2016</v>
      </c>
      <c r="C15" s="1" t="str">
        <f>Sheet1!D5&amp;" "&amp;Sheet1!E5</f>
        <v>Cmiljanić Đorđe </v>
      </c>
      <c r="D15" s="1">
        <f>Sheet1!G5</f>
        <v>0</v>
      </c>
      <c r="E15" s="1">
        <f>Sheet1!I5</f>
        <v>0</v>
      </c>
      <c r="F15" s="1">
        <f>Sheet1!F5</f>
        <v>5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39</v>
      </c>
      <c r="O15" s="4"/>
      <c r="P15" s="4">
        <f>Sheet1!Q5</f>
        <v>39.5</v>
      </c>
      <c r="Q15" s="4">
        <f>Sheet1!R5</f>
        <v>83.5</v>
      </c>
      <c r="R15" s="4" t="str">
        <f>Sheet1!S5</f>
        <v>B</v>
      </c>
      <c r="S15" s="25"/>
    </row>
    <row r="16" spans="1:19" ht="15">
      <c r="A16" s="1">
        <f>Sheet1!A6</f>
        <v>0</v>
      </c>
      <c r="B16" s="1" t="str">
        <f>Sheet1!B6&amp;"/"&amp;Sheet1!C6</f>
        <v>/5/2016</v>
      </c>
      <c r="C16" s="1" t="str">
        <f>Sheet1!D6&amp;" "&amp;Sheet1!E6</f>
        <v>Čupić Milan 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26.5</v>
      </c>
      <c r="O16" s="4"/>
      <c r="P16" s="4">
        <f>Sheet1!Q6</f>
        <v>37.5</v>
      </c>
      <c r="Q16" s="4">
        <f>Sheet1!R6</f>
        <v>64</v>
      </c>
      <c r="R16" s="4" t="str">
        <f>Sheet1!S6</f>
        <v>D</v>
      </c>
      <c r="S16" s="25"/>
    </row>
    <row r="17" spans="1:19" ht="15">
      <c r="A17" s="1">
        <f>Sheet1!A7</f>
        <v>0</v>
      </c>
      <c r="B17" s="1" t="str">
        <f>Sheet1!B7&amp;"/"&amp;Sheet1!C7</f>
        <v>/6/2016</v>
      </c>
      <c r="C17" s="1" t="str">
        <f>Sheet1!D7&amp;" "&amp;Sheet1!E7</f>
        <v>Gudelj Jovana </v>
      </c>
      <c r="D17" s="1">
        <f>Sheet1!G7</f>
        <v>0</v>
      </c>
      <c r="E17" s="1">
        <f>Sheet1!I7</f>
        <v>2</v>
      </c>
      <c r="F17" s="1">
        <f>Sheet1!F7</f>
        <v>3.5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23</v>
      </c>
      <c r="O17" s="4"/>
      <c r="P17" s="4">
        <f>Sheet1!Q7</f>
        <v>31.5</v>
      </c>
      <c r="Q17" s="4">
        <f>Sheet1!R7</f>
        <v>60</v>
      </c>
      <c r="R17" s="4" t="str">
        <f>Sheet1!S7</f>
        <v>D</v>
      </c>
      <c r="S17" s="25"/>
    </row>
    <row r="18" spans="1:19" ht="15">
      <c r="A18" s="1">
        <f>Sheet1!A8</f>
        <v>0</v>
      </c>
      <c r="B18" s="1" t="str">
        <f>Sheet1!B8&amp;"/"&amp;Sheet1!C8</f>
        <v>/7/2016</v>
      </c>
      <c r="C18" s="1" t="str">
        <f>Sheet1!D8&amp;" "&amp;Sheet1!E8</f>
        <v>Nikolić Todor </v>
      </c>
      <c r="D18" s="1">
        <f>Sheet1!G8</f>
        <v>0</v>
      </c>
      <c r="E18" s="1">
        <f>Sheet1!I8</f>
        <v>2</v>
      </c>
      <c r="F18" s="1">
        <f>Sheet1!F8</f>
        <v>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37</v>
      </c>
      <c r="O18" s="4"/>
      <c r="P18" s="4">
        <f>Sheet1!Q8</f>
        <v>46</v>
      </c>
      <c r="Q18" s="4">
        <f>Sheet1!R8</f>
        <v>90</v>
      </c>
      <c r="R18" s="4" t="str">
        <f>Sheet1!S8</f>
        <v>A</v>
      </c>
      <c r="S18" s="25"/>
    </row>
    <row r="19" spans="1:19" ht="15">
      <c r="A19" s="1">
        <f>Sheet1!A9</f>
        <v>0</v>
      </c>
      <c r="B19" s="1" t="str">
        <f>Sheet1!B9&amp;"/"&amp;Sheet1!C9</f>
        <v>/8/2016</v>
      </c>
      <c r="C19" s="1" t="str">
        <f>Sheet1!D9&amp;" "&amp;Sheet1!E9</f>
        <v>Vraneš Nikola </v>
      </c>
      <c r="D19" s="1">
        <f>Sheet1!G9</f>
        <v>0</v>
      </c>
      <c r="E19" s="1">
        <f>Sheet1!I9</f>
        <v>0</v>
      </c>
      <c r="F19" s="1">
        <f>Sheet1!F9</f>
        <v>2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33.5</v>
      </c>
      <c r="O19" s="4"/>
      <c r="P19" s="4">
        <f>Sheet1!Q9</f>
        <v>31</v>
      </c>
      <c r="Q19" s="4">
        <f>Sheet1!R9</f>
        <v>66.5</v>
      </c>
      <c r="R19" s="4" t="str">
        <f>Sheet1!S9</f>
        <v>D</v>
      </c>
      <c r="S19" s="25"/>
    </row>
    <row r="20" spans="1:19" ht="15">
      <c r="A20" s="1">
        <f>Sheet1!A10</f>
        <v>0</v>
      </c>
      <c r="B20" s="1" t="str">
        <f>Sheet1!B10&amp;"/"&amp;Sheet1!C10</f>
        <v>/9/2016</v>
      </c>
      <c r="C20" s="1" t="str">
        <f>Sheet1!D10&amp;" "&amp;Sheet1!E10</f>
        <v>Vavić Danilo </v>
      </c>
      <c r="D20" s="1">
        <f>Sheet1!G10</f>
        <v>0</v>
      </c>
      <c r="E20" s="1">
        <f>Sheet1!I10</f>
        <v>0</v>
      </c>
      <c r="F20" s="1">
        <f>Sheet1!F10</f>
        <v>5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29</v>
      </c>
      <c r="O20" s="4"/>
      <c r="P20" s="4">
        <f>Sheet1!Q10</f>
        <v>37</v>
      </c>
      <c r="Q20" s="4">
        <f>Sheet1!R10</f>
        <v>71</v>
      </c>
      <c r="R20" s="4" t="str">
        <f>Sheet1!S10</f>
        <v>C</v>
      </c>
      <c r="S20" s="25"/>
    </row>
    <row r="21" spans="1:19" ht="15">
      <c r="A21" s="1">
        <f>Sheet1!A11</f>
        <v>0</v>
      </c>
      <c r="B21" s="1" t="str">
        <f>Sheet1!B11&amp;"/"&amp;Sheet1!C11</f>
        <v>/10/2016</v>
      </c>
      <c r="C21" s="1" t="str">
        <f>Sheet1!D11&amp;" "&amp;Sheet1!E11</f>
        <v>Vujadinović Miomir 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5">
      <c r="A22" s="1">
        <f>Sheet1!A12</f>
        <v>0</v>
      </c>
      <c r="B22" s="1" t="str">
        <f>Sheet1!B12&amp;"/"&amp;Sheet1!C12</f>
        <v>/11/2016</v>
      </c>
      <c r="C22" s="1" t="str">
        <f>Sheet1!D12&amp;" "&amp;Sheet1!E12</f>
        <v>Kovačević Đorđe </v>
      </c>
      <c r="D22" s="1">
        <f>Sheet1!G12</f>
        <v>0</v>
      </c>
      <c r="E22" s="1">
        <f>Sheet1!I12</f>
        <v>4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17</v>
      </c>
      <c r="O22" s="4"/>
      <c r="P22" s="4">
        <f>Sheet1!Q12</f>
        <v>29</v>
      </c>
      <c r="Q22" s="4">
        <f>Sheet1!R12</f>
        <v>50</v>
      </c>
      <c r="R22" s="4" t="str">
        <f>Sheet1!S12</f>
        <v>E</v>
      </c>
      <c r="S22" s="25"/>
    </row>
    <row r="23" spans="1:19" ht="15">
      <c r="A23" s="1">
        <f>Sheet1!A13</f>
        <v>0</v>
      </c>
      <c r="B23" s="1" t="str">
        <f>Sheet1!B13&amp;"/"&amp;Sheet1!C13</f>
        <v>/12/2016</v>
      </c>
      <c r="C23" s="1" t="str">
        <f>Sheet1!D13&amp;" "&amp;Sheet1!E13</f>
        <v>Popović Marina </v>
      </c>
      <c r="D23" s="1">
        <f>Sheet1!G13</f>
        <v>0</v>
      </c>
      <c r="E23" s="1">
        <f>Sheet1!I13</f>
        <v>0</v>
      </c>
      <c r="F23" s="1">
        <f>Sheet1!F13</f>
        <v>3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32</v>
      </c>
      <c r="O23" s="4"/>
      <c r="P23" s="4">
        <f>Sheet1!Q13</f>
        <v>25</v>
      </c>
      <c r="Q23" s="4">
        <f>Sheet1!R13</f>
        <v>60</v>
      </c>
      <c r="R23" s="4" t="str">
        <f>Sheet1!S13</f>
        <v>D</v>
      </c>
      <c r="S23" s="25"/>
    </row>
    <row r="24" spans="1:19" ht="15">
      <c r="A24" s="1">
        <f>Sheet1!A14</f>
        <v>0</v>
      </c>
      <c r="B24" s="1" t="str">
        <f>Sheet1!B14&amp;"/"&amp;Sheet1!C14</f>
        <v>/13/2016</v>
      </c>
      <c r="C24" s="1" t="str">
        <f>Sheet1!D14&amp;" "&amp;Sheet1!E14</f>
        <v>Živković Boris </v>
      </c>
      <c r="D24" s="1">
        <f>Sheet1!G14</f>
        <v>0</v>
      </c>
      <c r="E24" s="1">
        <f>Sheet1!I14</f>
        <v>0</v>
      </c>
      <c r="F24" s="1">
        <f>Sheet1!F14</f>
        <v>3.5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36</v>
      </c>
      <c r="O24" s="4"/>
      <c r="P24" s="4">
        <f>Sheet1!Q14</f>
        <v>41.5</v>
      </c>
      <c r="Q24" s="4">
        <f>Sheet1!R14</f>
        <v>81</v>
      </c>
      <c r="R24" s="4" t="str">
        <f>Sheet1!S14</f>
        <v>B</v>
      </c>
      <c r="S24" s="25"/>
    </row>
    <row r="25" spans="1:19" ht="15">
      <c r="A25" s="1">
        <f>Sheet1!A15</f>
        <v>0</v>
      </c>
      <c r="B25" s="1" t="str">
        <f>Sheet1!B15&amp;"/"&amp;Sheet1!C15</f>
        <v>/14/2016</v>
      </c>
      <c r="C25" s="1" t="str">
        <f>Sheet1!D15&amp;" "&amp;Sheet1!E15</f>
        <v>Pejović Novo </v>
      </c>
      <c r="D25" s="1">
        <f>Sheet1!G15</f>
        <v>0</v>
      </c>
      <c r="E25" s="1">
        <f>Sheet1!I15</f>
        <v>0</v>
      </c>
      <c r="F25" s="1">
        <f>Sheet1!F15</f>
        <v>2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16.5</v>
      </c>
      <c r="O25" s="4"/>
      <c r="P25" s="4">
        <f>Sheet1!Q15</f>
        <v>35.5</v>
      </c>
      <c r="Q25" s="4">
        <f>Sheet1!R15</f>
        <v>54</v>
      </c>
      <c r="R25" s="4" t="str">
        <f>Sheet1!S15</f>
        <v>E</v>
      </c>
      <c r="S25" s="25"/>
    </row>
    <row r="26" spans="1:19" ht="15">
      <c r="A26" s="1">
        <f>Sheet1!A16</f>
        <v>0</v>
      </c>
      <c r="B26" s="1" t="str">
        <f>Sheet1!B16&amp;"/"&amp;Sheet1!C16</f>
        <v>/15/2016</v>
      </c>
      <c r="C26" s="1" t="str">
        <f>Sheet1!D16&amp;" "&amp;Sheet1!E16</f>
        <v>Bulatović Marko </v>
      </c>
      <c r="D26" s="1">
        <f>Sheet1!G16</f>
        <v>0</v>
      </c>
      <c r="E26" s="1">
        <f>Sheet1!I16</f>
        <v>0</v>
      </c>
      <c r="F26" s="1">
        <f>Sheet1!F16</f>
        <v>2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29.5</v>
      </c>
      <c r="O26" s="4"/>
      <c r="P26" s="4">
        <f>Sheet1!Q16</f>
        <v>45</v>
      </c>
      <c r="Q26" s="4">
        <f>Sheet1!R16</f>
        <v>76.5</v>
      </c>
      <c r="R26" s="4" t="str">
        <f>Sheet1!S16</f>
        <v>C</v>
      </c>
      <c r="S26" s="25"/>
    </row>
    <row r="27" spans="1:19" ht="15">
      <c r="A27" s="1">
        <f>Sheet1!A17</f>
        <v>0</v>
      </c>
      <c r="B27" s="1" t="str">
        <f>Sheet1!B17&amp;"/"&amp;Sheet1!C17</f>
        <v>/16/2016</v>
      </c>
      <c r="C27" s="1" t="str">
        <f>Sheet1!D17&amp;" "&amp;Sheet1!E17</f>
        <v>Begu Damjan </v>
      </c>
      <c r="D27" s="1">
        <f>Sheet1!G17</f>
        <v>0</v>
      </c>
      <c r="E27" s="1">
        <f>Sheet1!I17</f>
        <v>0</v>
      </c>
      <c r="F27" s="1">
        <f>Sheet1!F17</f>
        <v>1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38</v>
      </c>
      <c r="O27" s="4"/>
      <c r="P27" s="4">
        <f>Sheet1!Q17</f>
        <v>34</v>
      </c>
      <c r="Q27" s="4">
        <f>Sheet1!R17</f>
        <v>73</v>
      </c>
      <c r="R27" s="4" t="str">
        <f>Sheet1!S17</f>
        <v>C</v>
      </c>
      <c r="S27" s="25"/>
    </row>
    <row r="28" spans="1:19" ht="15">
      <c r="A28" s="1">
        <f>Sheet1!A18</f>
        <v>0</v>
      </c>
      <c r="B28" s="1" t="str">
        <f>Sheet1!B18&amp;"/"&amp;Sheet1!C18</f>
        <v>/17/2016</v>
      </c>
      <c r="C28" s="1" t="str">
        <f>Sheet1!D18&amp;" "&amp;Sheet1!E18</f>
        <v>Radović Milivoje </v>
      </c>
      <c r="D28" s="1">
        <f>Sheet1!G18</f>
        <v>0</v>
      </c>
      <c r="E28" s="1">
        <f>Sheet1!I18</f>
        <v>0</v>
      </c>
      <c r="F28" s="1">
        <f>Sheet1!F18</f>
        <v>4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31</v>
      </c>
      <c r="O28" s="4"/>
      <c r="P28" s="4">
        <f>Sheet1!Q18</f>
        <v>40.5</v>
      </c>
      <c r="Q28" s="4">
        <f>Sheet1!R18</f>
        <v>75.5</v>
      </c>
      <c r="R28" s="4" t="str">
        <f>Sheet1!S18</f>
        <v>C</v>
      </c>
      <c r="S28" s="25"/>
    </row>
    <row r="29" spans="1:19" ht="15">
      <c r="A29" s="1">
        <f>Sheet1!A19</f>
        <v>0</v>
      </c>
      <c r="B29" s="1" t="str">
        <f>Sheet1!B19&amp;"/"&amp;Sheet1!C19</f>
        <v>/19/2016</v>
      </c>
      <c r="C29" s="1" t="str">
        <f>Sheet1!D19&amp;" "&amp;Sheet1!E19</f>
        <v>Marković Jelena </v>
      </c>
      <c r="D29" s="1">
        <f>Sheet1!G19</f>
        <v>0</v>
      </c>
      <c r="E29" s="1">
        <f>Sheet1!I19</f>
        <v>2</v>
      </c>
      <c r="F29" s="1">
        <f>Sheet1!F19</f>
        <v>4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31.5</v>
      </c>
      <c r="O29" s="4"/>
      <c r="P29" s="4">
        <f>Sheet1!Q19</f>
        <v>42.5</v>
      </c>
      <c r="Q29" s="4">
        <f>Sheet1!R19</f>
        <v>80</v>
      </c>
      <c r="R29" s="4" t="str">
        <f>Sheet1!S19</f>
        <v>B</v>
      </c>
      <c r="S29" s="25"/>
    </row>
    <row r="30" spans="1:19" ht="15">
      <c r="A30" s="1">
        <f>Sheet1!A20</f>
        <v>0</v>
      </c>
      <c r="B30" s="1" t="str">
        <f>Sheet1!B20&amp;"/"&amp;Sheet1!C20</f>
        <v>/20/2016</v>
      </c>
      <c r="C30" s="1" t="str">
        <f>Sheet1!D20&amp;" "&amp;Sheet1!E20</f>
        <v>Vojvodić Nikola </v>
      </c>
      <c r="D30" s="1">
        <f>Sheet1!G20</f>
        <v>0</v>
      </c>
      <c r="E30" s="1">
        <f>Sheet1!I20</f>
        <v>2</v>
      </c>
      <c r="F30" s="1">
        <f>Sheet1!F20</f>
        <v>5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40</v>
      </c>
      <c r="O30" s="4"/>
      <c r="P30" s="4">
        <f>Sheet1!Q20</f>
        <v>48</v>
      </c>
      <c r="Q30" s="4">
        <f>Sheet1!R20</f>
        <v>95</v>
      </c>
      <c r="R30" s="4" t="str">
        <f>Sheet1!S20</f>
        <v>A</v>
      </c>
      <c r="S30" s="25"/>
    </row>
    <row r="31" spans="1:19" ht="15">
      <c r="A31" s="1">
        <f>Sheet1!A21</f>
        <v>0</v>
      </c>
      <c r="B31" s="1" t="str">
        <f>Sheet1!B21&amp;"/"&amp;Sheet1!C21</f>
        <v>/21/2016</v>
      </c>
      <c r="C31" s="1" t="str">
        <f>Sheet1!D21&amp;" "&amp;Sheet1!E21</f>
        <v>Blagojević Miloš </v>
      </c>
      <c r="D31" s="1">
        <f>Sheet1!G21</f>
        <v>0</v>
      </c>
      <c r="E31" s="1">
        <f>Sheet1!I21</f>
        <v>4</v>
      </c>
      <c r="F31" s="1">
        <f>Sheet1!F21</f>
        <v>2.5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19.5</v>
      </c>
      <c r="O31" s="4"/>
      <c r="P31" s="4">
        <f>Sheet1!Q21</f>
        <v>24</v>
      </c>
      <c r="Q31" s="4">
        <f>Sheet1!R21</f>
        <v>50</v>
      </c>
      <c r="R31" s="4" t="str">
        <f>Sheet1!S21</f>
        <v>E</v>
      </c>
      <c r="S31" s="25"/>
    </row>
    <row r="32" spans="1:19" ht="15">
      <c r="A32" s="1">
        <f>Sheet1!A22</f>
        <v>0</v>
      </c>
      <c r="B32" s="1" t="str">
        <f>Sheet1!B22&amp;"/"&amp;Sheet1!C22</f>
        <v>/22/2016</v>
      </c>
      <c r="C32" s="1" t="str">
        <f>Sheet1!D22&amp;" "&amp;Sheet1!E22</f>
        <v>Perišić Miljan </v>
      </c>
      <c r="D32" s="1">
        <f>Sheet1!G22</f>
        <v>0</v>
      </c>
      <c r="E32" s="1">
        <f>Sheet1!I22</f>
        <v>0</v>
      </c>
      <c r="F32" s="1">
        <f>Sheet1!F22</f>
        <v>4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16</v>
      </c>
      <c r="O32" s="4"/>
      <c r="P32" s="4">
        <f>Sheet1!Q22</f>
        <v>7</v>
      </c>
      <c r="Q32" s="4">
        <f>Sheet1!R22</f>
        <v>27</v>
      </c>
      <c r="R32" s="4" t="str">
        <f>Sheet1!S22</f>
        <v>F</v>
      </c>
      <c r="S32" s="25"/>
    </row>
    <row r="33" spans="1:19" ht="15">
      <c r="A33" s="1">
        <f>Sheet1!A23</f>
        <v>0</v>
      </c>
      <c r="B33" s="1" t="str">
        <f>Sheet1!B23&amp;"/"&amp;Sheet1!C23</f>
        <v>/23/2016</v>
      </c>
      <c r="C33" s="1" t="str">
        <f>Sheet1!D23&amp;" "&amp;Sheet1!E23</f>
        <v>Janičić Mirko </v>
      </c>
      <c r="D33" s="1">
        <f>Sheet1!G23</f>
        <v>0</v>
      </c>
      <c r="E33" s="1">
        <f>Sheet1!I23</f>
        <v>2</v>
      </c>
      <c r="F33" s="1">
        <f>Sheet1!F23</f>
        <v>3.5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37.5</v>
      </c>
      <c r="O33" s="4"/>
      <c r="P33" s="4">
        <f>Sheet1!Q23</f>
        <v>7</v>
      </c>
      <c r="Q33" s="4">
        <f>Sheet1!R23</f>
        <v>50</v>
      </c>
      <c r="R33" s="4" t="str">
        <f>Sheet1!S23</f>
        <v>E</v>
      </c>
      <c r="S33" s="25"/>
    </row>
    <row r="34" spans="1:19" ht="15">
      <c r="A34" s="1">
        <f>Sheet1!A24</f>
        <v>0</v>
      </c>
      <c r="B34" s="1" t="str">
        <f>Sheet1!B24&amp;"/"&amp;Sheet1!C24</f>
        <v>/25/2016</v>
      </c>
      <c r="C34" s="1" t="str">
        <f>Sheet1!D24&amp;" "&amp;Sheet1!E24</f>
        <v>Bektešević Mirza </v>
      </c>
      <c r="D34" s="1">
        <f>Sheet1!G24</f>
        <v>0</v>
      </c>
      <c r="E34" s="1">
        <f>Sheet1!I24</f>
        <v>0</v>
      </c>
      <c r="F34" s="1">
        <f>Sheet1!F24</f>
        <v>1.5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25</v>
      </c>
      <c r="O34" s="4"/>
      <c r="P34" s="4">
        <f>Sheet1!Q24</f>
        <v>36.5</v>
      </c>
      <c r="Q34" s="4">
        <f>Sheet1!R24</f>
        <v>63</v>
      </c>
      <c r="R34" s="4" t="str">
        <f>Sheet1!S24</f>
        <v>D</v>
      </c>
      <c r="S34" s="25"/>
    </row>
    <row r="35" spans="1:19" ht="15">
      <c r="A35" s="1">
        <f>Sheet1!A25</f>
        <v>0</v>
      </c>
      <c r="B35" s="1" t="str">
        <f>Sheet1!B25&amp;"/"&amp;Sheet1!C25</f>
        <v>/26/2016</v>
      </c>
      <c r="C35" s="1" t="str">
        <f>Sheet1!D25&amp;" "&amp;Sheet1!E25</f>
        <v>Ašćerić Samir </v>
      </c>
      <c r="D35" s="1">
        <f>Sheet1!G25</f>
        <v>0</v>
      </c>
      <c r="E35" s="1">
        <f>Sheet1!I25</f>
        <v>0</v>
      </c>
      <c r="F35" s="1">
        <f>Sheet1!F25</f>
        <v>2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15</v>
      </c>
      <c r="O35" s="4"/>
      <c r="P35" s="4">
        <f>Sheet1!Q25</f>
        <v>8</v>
      </c>
      <c r="Q35" s="4">
        <f>Sheet1!R25</f>
        <v>25</v>
      </c>
      <c r="R35" s="4" t="str">
        <f>Sheet1!S25</f>
        <v>F</v>
      </c>
      <c r="S35" s="25"/>
    </row>
    <row r="36" spans="1:19" ht="15">
      <c r="A36" s="1">
        <f>Sheet1!A26</f>
        <v>0</v>
      </c>
      <c r="B36" s="1" t="str">
        <f>Sheet1!B26&amp;"/"&amp;Sheet1!C26</f>
        <v>/27/2016</v>
      </c>
      <c r="C36" s="1" t="str">
        <f>Sheet1!D26&amp;" "&amp;Sheet1!E26</f>
        <v>Dragaš Nikola </v>
      </c>
      <c r="D36" s="1">
        <f>Sheet1!G26</f>
        <v>0</v>
      </c>
      <c r="E36" s="1">
        <f>Sheet1!I26</f>
        <v>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30.5</v>
      </c>
      <c r="O36" s="4"/>
      <c r="P36" s="4">
        <f>Sheet1!Q26</f>
        <v>26</v>
      </c>
      <c r="Q36" s="4">
        <f>Sheet1!R26</f>
        <v>56.5</v>
      </c>
      <c r="R36" s="4" t="str">
        <f>Sheet1!S26</f>
        <v>E</v>
      </c>
      <c r="S36" s="25"/>
    </row>
    <row r="37" spans="1:19" ht="15">
      <c r="A37" s="1">
        <f>Sheet1!A27</f>
        <v>0</v>
      </c>
      <c r="B37" s="1" t="str">
        <f>Sheet1!B27&amp;"/"&amp;Sheet1!C27</f>
        <v>/28/2016</v>
      </c>
      <c r="C37" s="1" t="str">
        <f>Sheet1!D27&amp;" "&amp;Sheet1!E27</f>
        <v>Janković Nikola 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0</v>
      </c>
      <c r="O37" s="4"/>
      <c r="P37" s="4">
        <f>Sheet1!Q27</f>
        <v>0</v>
      </c>
      <c r="Q37" s="4">
        <f>Sheet1!R27</f>
        <v>0</v>
      </c>
      <c r="R37" s="4" t="str">
        <f>Sheet1!S27</f>
        <v>F</v>
      </c>
      <c r="S37" s="25"/>
    </row>
    <row r="38" spans="1:19" ht="15">
      <c r="A38" s="1">
        <f>Sheet1!A28</f>
        <v>0</v>
      </c>
      <c r="B38" s="1" t="str">
        <f>Sheet1!B28&amp;"/"&amp;Sheet1!C28</f>
        <v>/29/2016</v>
      </c>
      <c r="C38" s="1" t="str">
        <f>Sheet1!D28&amp;" "&amp;Sheet1!E28</f>
        <v>Katić Janko </v>
      </c>
      <c r="D38" s="1">
        <f>Sheet1!G28</f>
        <v>0</v>
      </c>
      <c r="E38" s="1">
        <f>Sheet1!I28</f>
        <v>2</v>
      </c>
      <c r="F38" s="1">
        <f>Sheet1!F28</f>
        <v>5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33.5</v>
      </c>
      <c r="O38" s="4"/>
      <c r="P38" s="4">
        <f>Sheet1!Q28</f>
        <v>21</v>
      </c>
      <c r="Q38" s="4">
        <f>Sheet1!R28</f>
        <v>61.5</v>
      </c>
      <c r="R38" s="4" t="str">
        <f>Sheet1!S28</f>
        <v>D</v>
      </c>
      <c r="S38" s="25"/>
    </row>
    <row r="39" spans="1:19" ht="15">
      <c r="A39" s="1">
        <f>Sheet1!A29</f>
        <v>0</v>
      </c>
      <c r="B39" s="1" t="str">
        <f>Sheet1!B29&amp;"/"&amp;Sheet1!C29</f>
        <v>/30/2016</v>
      </c>
      <c r="C39" s="1" t="str">
        <f>Sheet1!D29&amp;" "&amp;Sheet1!E29</f>
        <v>Šljivančanin Mitar </v>
      </c>
      <c r="D39" s="1">
        <f>Sheet1!G29</f>
        <v>0</v>
      </c>
      <c r="E39" s="1">
        <f>Sheet1!I29</f>
        <v>0</v>
      </c>
      <c r="F39" s="1">
        <f>Sheet1!F29</f>
        <v>2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40.5</v>
      </c>
      <c r="O39" s="4"/>
      <c r="P39" s="4">
        <f>Sheet1!Q29</f>
        <v>44</v>
      </c>
      <c r="Q39" s="4">
        <f>Sheet1!R29</f>
        <v>86.5</v>
      </c>
      <c r="R39" s="4" t="str">
        <f>Sheet1!S29</f>
        <v>B</v>
      </c>
      <c r="S39" s="25"/>
    </row>
    <row r="40" spans="1:19" ht="15">
      <c r="A40" s="1">
        <f>Sheet1!A30</f>
        <v>0</v>
      </c>
      <c r="B40" s="1" t="str">
        <f>Sheet1!B30&amp;"/"&amp;Sheet1!C30</f>
        <v>/31/2016</v>
      </c>
      <c r="C40" s="1" t="str">
        <f>Sheet1!D30&amp;" "&amp;Sheet1!E30</f>
        <v>Jovović Dejan </v>
      </c>
      <c r="D40" s="1">
        <f>Sheet1!G30</f>
        <v>0</v>
      </c>
      <c r="E40" s="1">
        <f>Sheet1!I30</f>
        <v>0</v>
      </c>
      <c r="F40" s="1">
        <f>Sheet1!F30</f>
        <v>1.5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13</v>
      </c>
      <c r="O40" s="4"/>
      <c r="P40" s="4">
        <f>Sheet1!Q30</f>
        <v>14.5</v>
      </c>
      <c r="Q40" s="4">
        <f>Sheet1!R30</f>
        <v>29</v>
      </c>
      <c r="R40" s="4" t="str">
        <f>Sheet1!S30</f>
        <v>F</v>
      </c>
      <c r="S40" s="25"/>
    </row>
    <row r="41" spans="1:19" ht="15">
      <c r="A41" s="1">
        <f>Sheet1!A31</f>
        <v>0</v>
      </c>
      <c r="B41" s="1" t="str">
        <f>Sheet1!B31&amp;"/"&amp;Sheet1!C31</f>
        <v>/32/2016</v>
      </c>
      <c r="C41" s="1" t="str">
        <f>Sheet1!D31&amp;" "&amp;Sheet1!E31</f>
        <v>Strugar Božo </v>
      </c>
      <c r="D41" s="1">
        <f>Sheet1!G31</f>
        <v>0</v>
      </c>
      <c r="E41" s="1">
        <f>Sheet1!I31</f>
        <v>0</v>
      </c>
      <c r="F41" s="1">
        <f>Sheet1!F31</f>
        <v>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31</v>
      </c>
      <c r="O41" s="4"/>
      <c r="P41" s="4">
        <f>Sheet1!Q31</f>
        <v>34</v>
      </c>
      <c r="Q41" s="4">
        <f>Sheet1!R31</f>
        <v>70</v>
      </c>
      <c r="R41" s="4" t="str">
        <f>Sheet1!S31</f>
        <v>C</v>
      </c>
      <c r="S41" s="25"/>
    </row>
    <row r="42" spans="1:19" ht="15">
      <c r="A42" s="1">
        <f>Sheet1!A32</f>
        <v>0</v>
      </c>
      <c r="B42" s="1" t="str">
        <f>Sheet1!B32&amp;"/"&amp;Sheet1!C32</f>
        <v>/33/2016</v>
      </c>
      <c r="C42" s="1" t="str">
        <f>Sheet1!D32&amp;" "&amp;Sheet1!E32</f>
        <v>Lavrović Ismet </v>
      </c>
      <c r="D42" s="1">
        <f>Sheet1!G32</f>
        <v>0</v>
      </c>
      <c r="E42" s="1">
        <f>Sheet1!I32</f>
        <v>0</v>
      </c>
      <c r="F42" s="1">
        <f>Sheet1!F32</f>
        <v>4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23</v>
      </c>
      <c r="O42" s="4"/>
      <c r="P42" s="4">
        <f>Sheet1!Q32</f>
        <v>39</v>
      </c>
      <c r="Q42" s="4">
        <f>Sheet1!R32</f>
        <v>66</v>
      </c>
      <c r="R42" s="4" t="str">
        <f>Sheet1!S32</f>
        <v>D</v>
      </c>
      <c r="S42" s="25"/>
    </row>
    <row r="43" spans="1:19" ht="15">
      <c r="A43" s="1">
        <f>Sheet1!A33</f>
        <v>0</v>
      </c>
      <c r="B43" s="1" t="str">
        <f>Sheet1!B33&amp;"/"&amp;Sheet1!C33</f>
        <v>/34/2016</v>
      </c>
      <c r="C43" s="1" t="str">
        <f>Sheet1!D33&amp;" "&amp;Sheet1!E33</f>
        <v>Jovanović Balša 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28</v>
      </c>
      <c r="O43" s="4"/>
      <c r="P43" s="4">
        <f>Sheet1!Q33</f>
        <v>37.5</v>
      </c>
      <c r="Q43" s="4">
        <f>Sheet1!R33</f>
        <v>65.5</v>
      </c>
      <c r="R43" s="4" t="str">
        <f>Sheet1!S33</f>
        <v>D</v>
      </c>
      <c r="S43" s="25"/>
    </row>
    <row r="44" spans="1:19" ht="15">
      <c r="A44" s="1">
        <f>Sheet1!A34</f>
        <v>0</v>
      </c>
      <c r="B44" s="1" t="str">
        <f>Sheet1!B34&amp;"/"&amp;Sheet1!C34</f>
        <v>/35/2016</v>
      </c>
      <c r="C44" s="1" t="str">
        <f>Sheet1!D34&amp;" "&amp;Sheet1!E34</f>
        <v>Kovačević Ivan </v>
      </c>
      <c r="D44" s="1">
        <f>Sheet1!G34</f>
        <v>0</v>
      </c>
      <c r="E44" s="1">
        <f>Sheet1!I34</f>
        <v>0</v>
      </c>
      <c r="F44" s="1">
        <f>Sheet1!F34</f>
        <v>5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27</v>
      </c>
      <c r="O44" s="4"/>
      <c r="P44" s="4">
        <f>Sheet1!Q34</f>
        <v>24.5</v>
      </c>
      <c r="Q44" s="4">
        <f>Sheet1!R34</f>
        <v>56.5</v>
      </c>
      <c r="R44" s="4" t="str">
        <f>Sheet1!S34</f>
        <v>E</v>
      </c>
      <c r="S44" s="25"/>
    </row>
    <row r="45" spans="1:19" ht="15">
      <c r="A45" s="1">
        <f>Sheet1!A35</f>
        <v>0</v>
      </c>
      <c r="B45" s="1" t="str">
        <f>Sheet1!B35&amp;"/"&amp;Sheet1!C35</f>
        <v>/36/2016</v>
      </c>
      <c r="C45" s="1" t="str">
        <f>Sheet1!D35&amp;" "&amp;Sheet1!E35</f>
        <v>Blečić Andrea </v>
      </c>
      <c r="D45" s="1">
        <f>Sheet1!G35</f>
        <v>0</v>
      </c>
      <c r="E45" s="1">
        <f>Sheet1!I35</f>
        <v>0</v>
      </c>
      <c r="F45" s="1">
        <f>Sheet1!F35</f>
        <v>4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41</v>
      </c>
      <c r="O45" s="4"/>
      <c r="P45" s="4">
        <f>Sheet1!Q35</f>
        <v>41.5</v>
      </c>
      <c r="Q45" s="4">
        <f>Sheet1!R35</f>
        <v>86.5</v>
      </c>
      <c r="R45" s="4" t="str">
        <f>Sheet1!S35</f>
        <v>B</v>
      </c>
      <c r="S45" s="25"/>
    </row>
    <row r="46" spans="1:19" ht="15">
      <c r="A46" s="1">
        <f>Sheet1!A36</f>
        <v>0</v>
      </c>
      <c r="B46" s="1" t="str">
        <f>Sheet1!B36&amp;"/"&amp;Sheet1!C36</f>
        <v>/38/2016</v>
      </c>
      <c r="C46" s="1" t="str">
        <f>Sheet1!D36&amp;" "&amp;Sheet1!E36</f>
        <v>Vojvodić Nikolina 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8</v>
      </c>
      <c r="O46" s="4"/>
      <c r="P46" s="4">
        <f>Sheet1!Q36</f>
        <v>0</v>
      </c>
      <c r="Q46" s="4">
        <f>Sheet1!R36</f>
        <v>8</v>
      </c>
      <c r="R46" s="4" t="str">
        <f>Sheet1!S36</f>
        <v>F</v>
      </c>
      <c r="S46" s="25"/>
    </row>
    <row r="47" spans="1:19" ht="15">
      <c r="A47" s="1">
        <f>Sheet1!A37</f>
        <v>0</v>
      </c>
      <c r="B47" s="1" t="str">
        <f>Sheet1!B37&amp;"/"&amp;Sheet1!C37</f>
        <v>/39/2016</v>
      </c>
      <c r="C47" s="1" t="str">
        <f>Sheet1!D37&amp;" "&amp;Sheet1!E37</f>
        <v>Matković Matija </v>
      </c>
      <c r="D47" s="1">
        <f>Sheet1!G37</f>
        <v>0</v>
      </c>
      <c r="E47" s="1">
        <f>Sheet1!I37</f>
        <v>0</v>
      </c>
      <c r="F47" s="1">
        <f>Sheet1!F37</f>
        <v>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5</v>
      </c>
      <c r="O47" s="4"/>
      <c r="P47" s="4">
        <f>Sheet1!Q37</f>
        <v>40</v>
      </c>
      <c r="Q47" s="4">
        <f>Sheet1!R37</f>
        <v>50</v>
      </c>
      <c r="R47" s="4" t="str">
        <f>Sheet1!S37</f>
        <v>E</v>
      </c>
      <c r="S47" s="25"/>
    </row>
    <row r="48" spans="1:19" ht="15">
      <c r="A48" s="1">
        <f>Sheet1!A38</f>
        <v>0</v>
      </c>
      <c r="B48" s="1" t="str">
        <f>Sheet1!B38&amp;"/"&amp;Sheet1!C38</f>
        <v>/40/2016</v>
      </c>
      <c r="C48" s="1" t="str">
        <f>Sheet1!D38&amp;" "&amp;Sheet1!E38</f>
        <v>Trubljanin Ilda </v>
      </c>
      <c r="D48" s="1">
        <f>Sheet1!G38</f>
        <v>0</v>
      </c>
      <c r="E48" s="1">
        <f>Sheet1!I38</f>
        <v>0</v>
      </c>
      <c r="F48" s="1">
        <f>Sheet1!F38</f>
        <v>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12.5</v>
      </c>
      <c r="O48" s="4"/>
      <c r="P48" s="4">
        <f>Sheet1!Q38</f>
        <v>33.5</v>
      </c>
      <c r="Q48" s="4">
        <f>Sheet1!R38</f>
        <v>51</v>
      </c>
      <c r="R48" s="4" t="str">
        <f>Sheet1!S38</f>
        <v>E</v>
      </c>
      <c r="S48" s="25"/>
    </row>
    <row r="49" spans="1:19" ht="15">
      <c r="A49" s="1">
        <f>Sheet1!A39</f>
        <v>0</v>
      </c>
      <c r="B49" s="1" t="str">
        <f>Sheet1!B39&amp;"/"&amp;Sheet1!C39</f>
        <v>/41/2016</v>
      </c>
      <c r="C49" s="1" t="str">
        <f>Sheet1!D39&amp;" "&amp;Sheet1!E39</f>
        <v>Hasanagić Ahmed </v>
      </c>
      <c r="D49" s="1">
        <f>Sheet1!G39</f>
        <v>0</v>
      </c>
      <c r="E49" s="1">
        <f>Sheet1!I39</f>
        <v>0</v>
      </c>
      <c r="F49" s="1">
        <f>Sheet1!F39</f>
        <v>5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28.5</v>
      </c>
      <c r="O49" s="4"/>
      <c r="P49" s="4">
        <f>Sheet1!Q39</f>
        <v>40</v>
      </c>
      <c r="Q49" s="4">
        <f>Sheet1!R39</f>
        <v>73.5</v>
      </c>
      <c r="R49" s="4" t="str">
        <f>Sheet1!S39</f>
        <v>C</v>
      </c>
      <c r="S49" s="25"/>
    </row>
    <row r="50" spans="1:19" ht="15">
      <c r="A50" s="1">
        <f>Sheet1!A40</f>
        <v>0</v>
      </c>
      <c r="B50" s="1" t="str">
        <f>Sheet1!B40&amp;"/"&amp;Sheet1!C40</f>
        <v>/42/2016</v>
      </c>
      <c r="C50" s="1" t="str">
        <f>Sheet1!D40&amp;" "&amp;Sheet1!E40</f>
        <v>Radanović Miloš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2</v>
      </c>
      <c r="O50" s="4"/>
      <c r="P50" s="4">
        <f>Sheet1!Q40</f>
        <v>0</v>
      </c>
      <c r="Q50" s="4">
        <f>Sheet1!R40</f>
        <v>2</v>
      </c>
      <c r="R50" s="4" t="str">
        <f>Sheet1!S40</f>
        <v>F</v>
      </c>
      <c r="S50" s="25"/>
    </row>
    <row r="51" spans="1:19" ht="15">
      <c r="A51" s="1">
        <f>Sheet1!A41</f>
        <v>0</v>
      </c>
      <c r="B51" s="1" t="str">
        <f>Sheet1!B41&amp;"/"&amp;Sheet1!C41</f>
        <v>/43/2016</v>
      </c>
      <c r="C51" s="1" t="str">
        <f>Sheet1!D41&amp;" "&amp;Sheet1!E41</f>
        <v>Vojinović Aleksandar </v>
      </c>
      <c r="D51" s="1">
        <f>Sheet1!G41</f>
        <v>0</v>
      </c>
      <c r="E51" s="1">
        <f>Sheet1!I41</f>
        <v>1</v>
      </c>
      <c r="F51" s="1">
        <f>Sheet1!F41</f>
        <v>4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26</v>
      </c>
      <c r="O51" s="4"/>
      <c r="P51" s="4">
        <f>Sheet1!Q41</f>
        <v>19</v>
      </c>
      <c r="Q51" s="4">
        <f>Sheet1!R41</f>
        <v>50</v>
      </c>
      <c r="R51" s="4" t="str">
        <f>Sheet1!S41</f>
        <v>E</v>
      </c>
      <c r="S51" s="25"/>
    </row>
    <row r="52" spans="1:19" ht="15">
      <c r="A52" s="1">
        <f>Sheet1!A42</f>
        <v>0</v>
      </c>
      <c r="B52" s="1" t="str">
        <f>Sheet1!B42&amp;"/"&amp;Sheet1!C42</f>
        <v>/44/2016</v>
      </c>
      <c r="C52" s="1" t="str">
        <f>Sheet1!D42&amp;" "&amp;Sheet1!E42</f>
        <v>Mujović Kristina 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5">
      <c r="A53" s="1">
        <f>Sheet1!A43</f>
        <v>0</v>
      </c>
      <c r="B53" s="1" t="str">
        <f>Sheet1!B43&amp;"/"&amp;Sheet1!C43</f>
        <v>/45/2016</v>
      </c>
      <c r="C53" s="1" t="str">
        <f>Sheet1!D43&amp;" "&amp;Sheet1!E43</f>
        <v>Deletić Ivan 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17.5</v>
      </c>
      <c r="O53" s="4"/>
      <c r="P53" s="4">
        <f>Sheet1!Q43</f>
        <v>0</v>
      </c>
      <c r="Q53" s="4">
        <f>Sheet1!R43</f>
        <v>17.5</v>
      </c>
      <c r="R53" s="4" t="str">
        <f>Sheet1!S43</f>
        <v>F</v>
      </c>
      <c r="S53" s="25"/>
    </row>
    <row r="54" spans="1:19" ht="15">
      <c r="A54" s="1">
        <f>Sheet1!A44</f>
        <v>0</v>
      </c>
      <c r="B54" s="1" t="str">
        <f>Sheet1!B44&amp;"/"&amp;Sheet1!C44</f>
        <v>/46/2016</v>
      </c>
      <c r="C54" s="1" t="str">
        <f>Sheet1!D44&amp;" "&amp;Sheet1!E44</f>
        <v>Dedeić Jovan </v>
      </c>
      <c r="D54" s="1">
        <f>Sheet1!G44</f>
        <v>0</v>
      </c>
      <c r="E54" s="1">
        <f>Sheet1!I44</f>
        <v>0</v>
      </c>
      <c r="F54" s="1">
        <f>Sheet1!F44</f>
        <v>4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26</v>
      </c>
      <c r="O54" s="4"/>
      <c r="P54" s="4">
        <f>Sheet1!Q44</f>
        <v>26</v>
      </c>
      <c r="Q54" s="4">
        <f>Sheet1!R44</f>
        <v>56</v>
      </c>
      <c r="R54" s="4" t="str">
        <f>Sheet1!S44</f>
        <v>E</v>
      </c>
      <c r="S54" s="25"/>
    </row>
    <row r="55" spans="1:19" ht="15">
      <c r="A55" s="1">
        <f>Sheet1!A45</f>
        <v>0</v>
      </c>
      <c r="B55" s="1" t="str">
        <f>Sheet1!B45&amp;"/"&amp;Sheet1!C45</f>
        <v>/47/2016</v>
      </c>
      <c r="C55" s="1" t="str">
        <f>Sheet1!D45&amp;" "&amp;Sheet1!E45</f>
        <v>Čekaj Marko </v>
      </c>
      <c r="D55" s="1">
        <f>Sheet1!G45</f>
        <v>0</v>
      </c>
      <c r="E55" s="1">
        <f>Sheet1!I45</f>
        <v>0</v>
      </c>
      <c r="F55" s="1">
        <f>Sheet1!F45</f>
        <v>3.5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29</v>
      </c>
      <c r="O55" s="4"/>
      <c r="P55" s="4">
        <f>Sheet1!Q45</f>
        <v>29.5</v>
      </c>
      <c r="Q55" s="4">
        <f>Sheet1!R45</f>
        <v>62</v>
      </c>
      <c r="R55" s="4" t="str">
        <f>Sheet1!S45</f>
        <v>D</v>
      </c>
      <c r="S55" s="25"/>
    </row>
    <row r="56" spans="1:19" ht="15">
      <c r="A56" s="1">
        <f>Sheet1!A46</f>
        <v>0</v>
      </c>
      <c r="B56" s="1" t="str">
        <f>Sheet1!B46&amp;"/"&amp;Sheet1!C46</f>
        <v>/48/2016</v>
      </c>
      <c r="C56" s="1" t="str">
        <f>Sheet1!D46&amp;" "&amp;Sheet1!E46</f>
        <v>Vojinović Danka </v>
      </c>
      <c r="D56" s="1">
        <f>Sheet1!G46</f>
        <v>0</v>
      </c>
      <c r="E56" s="1">
        <f>Sheet1!I46</f>
        <v>5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21</v>
      </c>
      <c r="O56" s="4"/>
      <c r="P56" s="4">
        <f>Sheet1!Q46</f>
        <v>24</v>
      </c>
      <c r="Q56" s="4">
        <f>Sheet1!R46</f>
        <v>50</v>
      </c>
      <c r="R56" s="4" t="str">
        <f>Sheet1!S46</f>
        <v>E</v>
      </c>
      <c r="S56" s="25"/>
    </row>
    <row r="57" spans="1:19" ht="15">
      <c r="A57" s="1">
        <f>Sheet1!A47</f>
        <v>0</v>
      </c>
      <c r="B57" s="1" t="str">
        <f>Sheet1!B47&amp;"/"&amp;Sheet1!C47</f>
        <v>/49/2016</v>
      </c>
      <c r="C57" s="1" t="str">
        <f>Sheet1!D47&amp;" "&amp;Sheet1!E47</f>
        <v>Gagović Slađana </v>
      </c>
      <c r="D57" s="1">
        <f>Sheet1!G47</f>
        <v>0</v>
      </c>
      <c r="E57" s="1">
        <f>Sheet1!I47</f>
        <v>0</v>
      </c>
      <c r="F57" s="1">
        <f>Sheet1!F47</f>
        <v>3.5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30.5</v>
      </c>
      <c r="O57" s="4"/>
      <c r="P57" s="4">
        <f>Sheet1!Q47</f>
        <v>26</v>
      </c>
      <c r="Q57" s="4">
        <f>Sheet1!R47</f>
        <v>60</v>
      </c>
      <c r="R57" s="4" t="str">
        <f>Sheet1!S47</f>
        <v>D</v>
      </c>
      <c r="S57" s="25"/>
    </row>
    <row r="58" spans="1:19" ht="15">
      <c r="A58" s="1">
        <f>Sheet1!A48</f>
        <v>0</v>
      </c>
      <c r="B58" s="1" t="str">
        <f>Sheet1!B48&amp;"/"&amp;Sheet1!C48</f>
        <v>/50/2016</v>
      </c>
      <c r="C58" s="1" t="str">
        <f>Sheet1!D48&amp;" "&amp;Sheet1!E48</f>
        <v>Jelić Danijela </v>
      </c>
      <c r="D58" s="1">
        <f>Sheet1!G48</f>
        <v>0</v>
      </c>
      <c r="E58" s="1">
        <f>Sheet1!I48</f>
        <v>0</v>
      </c>
      <c r="F58" s="1">
        <f>Sheet1!F48</f>
        <v>2.5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16</v>
      </c>
      <c r="O58" s="4"/>
      <c r="P58" s="4">
        <f>Sheet1!Q48</f>
        <v>31.5</v>
      </c>
      <c r="Q58" s="4">
        <f>Sheet1!R48</f>
        <v>50</v>
      </c>
      <c r="R58" s="4" t="str">
        <f>Sheet1!S48</f>
        <v>E</v>
      </c>
      <c r="S58" s="25"/>
    </row>
    <row r="59" spans="1:19" ht="15">
      <c r="A59" s="1">
        <f>Sheet1!A49</f>
        <v>0</v>
      </c>
      <c r="B59" s="1" t="str">
        <f>Sheet1!B49&amp;"/"&amp;Sheet1!C49</f>
        <v>/51/2016</v>
      </c>
      <c r="C59" s="1" t="str">
        <f>Sheet1!D49&amp;" "&amp;Sheet1!E49</f>
        <v>Milošević Damjan </v>
      </c>
      <c r="D59" s="1">
        <f>Sheet1!G49</f>
        <v>0</v>
      </c>
      <c r="E59" s="1">
        <f>Sheet1!I49</f>
        <v>2</v>
      </c>
      <c r="F59" s="1">
        <f>Sheet1!F49</f>
        <v>5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31</v>
      </c>
      <c r="O59" s="4"/>
      <c r="P59" s="4">
        <f>Sheet1!Q49</f>
        <v>33</v>
      </c>
      <c r="Q59" s="4">
        <f>Sheet1!R49</f>
        <v>71</v>
      </c>
      <c r="R59" s="4" t="str">
        <f>Sheet1!S49</f>
        <v>C</v>
      </c>
      <c r="S59" s="25"/>
    </row>
    <row r="60" spans="1:19" ht="15">
      <c r="A60" s="1">
        <f>Sheet1!A50</f>
        <v>0</v>
      </c>
      <c r="B60" s="1" t="str">
        <f>Sheet1!B50&amp;"/"&amp;Sheet1!C50</f>
        <v>/52/2016</v>
      </c>
      <c r="C60" s="1" t="str">
        <f>Sheet1!D50&amp;" "&amp;Sheet1!E50</f>
        <v>Mijušković Ivan </v>
      </c>
      <c r="D60" s="1">
        <f>Sheet1!G50</f>
        <v>0</v>
      </c>
      <c r="E60" s="1">
        <f>Sheet1!I50</f>
        <v>0</v>
      </c>
      <c r="F60" s="1">
        <f>Sheet1!F50</f>
        <v>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22.5</v>
      </c>
      <c r="O60" s="4"/>
      <c r="P60" s="4">
        <f>Sheet1!Q50</f>
        <v>39</v>
      </c>
      <c r="Q60" s="4">
        <f>Sheet1!R50</f>
        <v>66.5</v>
      </c>
      <c r="R60" s="4" t="str">
        <f>Sheet1!S50</f>
        <v>D</v>
      </c>
      <c r="S60" s="25"/>
    </row>
    <row r="61" spans="1:19" ht="15">
      <c r="A61" s="1">
        <f>Sheet1!A51</f>
        <v>0</v>
      </c>
      <c r="B61" s="1" t="str">
        <f>Sheet1!B51&amp;"/"&amp;Sheet1!C51</f>
        <v>/53/2016</v>
      </c>
      <c r="C61" s="1" t="str">
        <f>Sheet1!D51&amp;" "&amp;Sheet1!E51</f>
        <v>Vasić Marko </v>
      </c>
      <c r="D61" s="1">
        <f>Sheet1!G51</f>
        <v>0</v>
      </c>
      <c r="E61" s="1">
        <f>Sheet1!I51</f>
        <v>2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27.5</v>
      </c>
      <c r="O61" s="4"/>
      <c r="P61" s="4">
        <f>Sheet1!Q51</f>
        <v>40.5</v>
      </c>
      <c r="Q61" s="4">
        <f>Sheet1!R51</f>
        <v>70</v>
      </c>
      <c r="R61" s="4" t="str">
        <f>Sheet1!S51</f>
        <v>C</v>
      </c>
      <c r="S61" s="25"/>
    </row>
    <row r="62" spans="1:19" ht="15">
      <c r="A62" s="1">
        <f>Sheet1!A52</f>
        <v>0</v>
      </c>
      <c r="B62" s="1" t="str">
        <f>Sheet1!B52&amp;"/"&amp;Sheet1!C52</f>
        <v>/54/2016</v>
      </c>
      <c r="C62" s="1" t="str">
        <f>Sheet1!D52&amp;" "&amp;Sheet1!E52</f>
        <v>Kaljević Janko </v>
      </c>
      <c r="D62" s="1">
        <f>Sheet1!G52</f>
        <v>0</v>
      </c>
      <c r="E62" s="1">
        <f>Sheet1!I52</f>
        <v>1</v>
      </c>
      <c r="F62" s="1">
        <f>Sheet1!F52</f>
        <v>3.5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24.5</v>
      </c>
      <c r="O62" s="4"/>
      <c r="P62" s="4">
        <f>Sheet1!Q52</f>
        <v>41</v>
      </c>
      <c r="Q62" s="4">
        <f>Sheet1!R52</f>
        <v>70</v>
      </c>
      <c r="R62" s="4" t="str">
        <f>Sheet1!S52</f>
        <v>C</v>
      </c>
      <c r="S62" s="25"/>
    </row>
    <row r="63" spans="1:19" ht="15">
      <c r="A63" s="1">
        <f>Sheet1!A53</f>
        <v>0</v>
      </c>
      <c r="B63" s="1" t="str">
        <f>Sheet1!B53&amp;"/"&amp;Sheet1!C53</f>
        <v>/55/2016</v>
      </c>
      <c r="C63" s="1" t="str">
        <f>Sheet1!D53&amp;" "&amp;Sheet1!E53</f>
        <v>Minić Radovan 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0</v>
      </c>
      <c r="B64" s="1" t="str">
        <f>Sheet1!B54&amp;"/"&amp;Sheet1!C54</f>
        <v>/56/2016</v>
      </c>
      <c r="C64" s="1" t="str">
        <f>Sheet1!D54&amp;" "&amp;Sheet1!E54</f>
        <v>Bulatović Lazar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37.5</v>
      </c>
      <c r="O64" s="4"/>
      <c r="P64" s="4">
        <f>Sheet1!Q54</f>
        <v>38.5</v>
      </c>
      <c r="Q64" s="4">
        <f>Sheet1!R54</f>
        <v>76</v>
      </c>
      <c r="R64" s="4" t="str">
        <f>Sheet1!S54</f>
        <v>C</v>
      </c>
      <c r="S64" s="25"/>
    </row>
    <row r="65" spans="1:19" ht="15">
      <c r="A65" s="1">
        <f>Sheet1!A55</f>
        <v>0</v>
      </c>
      <c r="B65" s="1" t="str">
        <f>Sheet1!B55&amp;"/"&amp;Sheet1!C55</f>
        <v>/57/2016</v>
      </c>
      <c r="C65" s="1" t="str">
        <f>Sheet1!D55&amp;" "&amp;Sheet1!E55</f>
        <v>Vuković Ana </v>
      </c>
      <c r="D65" s="1">
        <f>Sheet1!G55</f>
        <v>0</v>
      </c>
      <c r="E65" s="1">
        <f>Sheet1!I55</f>
        <v>4</v>
      </c>
      <c r="F65" s="1">
        <f>Sheet1!F55</f>
        <v>5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21.5</v>
      </c>
      <c r="O65" s="4"/>
      <c r="P65" s="4">
        <f>Sheet1!Q55</f>
        <v>19.5</v>
      </c>
      <c r="Q65" s="4">
        <f>Sheet1!R55</f>
        <v>50</v>
      </c>
      <c r="R65" s="4" t="str">
        <f>Sheet1!S55</f>
        <v>E</v>
      </c>
      <c r="S65" s="25"/>
    </row>
    <row r="66" spans="1:19" ht="15">
      <c r="A66" s="1">
        <f>Sheet1!A56</f>
        <v>0</v>
      </c>
      <c r="B66" s="1" t="str">
        <f>Sheet1!B56&amp;"/"&amp;Sheet1!C56</f>
        <v>/58/2016</v>
      </c>
      <c r="C66" s="1" t="str">
        <f>Sheet1!D56&amp;" "&amp;Sheet1!E56</f>
        <v>Čolović Nikola </v>
      </c>
      <c r="D66" s="1">
        <f>Sheet1!G56</f>
        <v>0</v>
      </c>
      <c r="E66" s="1">
        <f>Sheet1!I56</f>
        <v>0</v>
      </c>
      <c r="F66" s="1">
        <f>Sheet1!F56</f>
        <v>5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36.5</v>
      </c>
      <c r="O66" s="4"/>
      <c r="P66" s="4">
        <f>Sheet1!Q56</f>
        <v>32</v>
      </c>
      <c r="Q66" s="4">
        <f>Sheet1!R56</f>
        <v>73.5</v>
      </c>
      <c r="R66" s="4" t="str">
        <f>Sheet1!S56</f>
        <v>C</v>
      </c>
      <c r="S66" s="25"/>
    </row>
    <row r="67" spans="1:19" ht="15">
      <c r="A67" s="1">
        <f>Sheet1!A57</f>
        <v>0</v>
      </c>
      <c r="B67" s="1" t="str">
        <f>Sheet1!B57&amp;"/"&amp;Sheet1!C57</f>
        <v>/60/2016</v>
      </c>
      <c r="C67" s="1" t="str">
        <f>Sheet1!D57&amp;" "&amp;Sheet1!E57</f>
        <v>Uskoković Matija </v>
      </c>
      <c r="D67" s="1">
        <f>Sheet1!G57</f>
        <v>0</v>
      </c>
      <c r="E67" s="1">
        <f>Sheet1!I57</f>
        <v>0</v>
      </c>
      <c r="F67" s="1">
        <f>Sheet1!F57</f>
        <v>1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39.5</v>
      </c>
      <c r="O67" s="4"/>
      <c r="P67" s="4">
        <f>Sheet1!Q57</f>
        <v>40.5</v>
      </c>
      <c r="Q67" s="4">
        <f>Sheet1!R57</f>
        <v>81</v>
      </c>
      <c r="R67" s="4" t="str">
        <f>Sheet1!S57</f>
        <v>B</v>
      </c>
      <c r="S67" s="25"/>
    </row>
    <row r="68" spans="1:19" ht="15">
      <c r="A68" s="1">
        <f>Sheet1!A58</f>
        <v>0</v>
      </c>
      <c r="B68" s="1" t="str">
        <f>Sheet1!B58&amp;"/"&amp;Sheet1!C58</f>
        <v>/61/2016</v>
      </c>
      <c r="C68" s="1" t="str">
        <f>Sheet1!D58&amp;" "&amp;Sheet1!E58</f>
        <v>Šipčić Tamara </v>
      </c>
      <c r="D68" s="1">
        <f>Sheet1!G58</f>
        <v>0</v>
      </c>
      <c r="E68" s="1">
        <f>Sheet1!I58</f>
        <v>0</v>
      </c>
      <c r="F68" s="1">
        <f>Sheet1!F58</f>
        <v>3.5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26</v>
      </c>
      <c r="O68" s="4"/>
      <c r="P68" s="4">
        <f>Sheet1!Q58</f>
        <v>35</v>
      </c>
      <c r="Q68" s="4">
        <f>Sheet1!R58</f>
        <v>64.5</v>
      </c>
      <c r="R68" s="4" t="str">
        <f>Sheet1!S58</f>
        <v>D</v>
      </c>
      <c r="S68" s="25"/>
    </row>
    <row r="69" spans="1:19" ht="15">
      <c r="A69" s="1">
        <f>Sheet1!A59</f>
        <v>0</v>
      </c>
      <c r="B69" s="1" t="str">
        <f>Sheet1!B59&amp;"/"&amp;Sheet1!C59</f>
        <v>/62/2016</v>
      </c>
      <c r="C69" s="1" t="str">
        <f>Sheet1!D59&amp;" "&amp;Sheet1!E59</f>
        <v>Šofranac Luka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5">
      <c r="A70" s="1">
        <f>Sheet1!A60</f>
        <v>0</v>
      </c>
      <c r="B70" s="1" t="str">
        <f>Sheet1!B60&amp;"/"&amp;Sheet1!C60</f>
        <v>/63/2016</v>
      </c>
      <c r="C70" s="1" t="str">
        <f>Sheet1!D60&amp;" "&amp;Sheet1!E60</f>
        <v>Mandić Aleksa </v>
      </c>
      <c r="D70" s="1">
        <f>Sheet1!G60</f>
        <v>0</v>
      </c>
      <c r="E70" s="1">
        <f>Sheet1!I60</f>
        <v>5</v>
      </c>
      <c r="F70" s="1">
        <f>Sheet1!F60</f>
        <v>5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40.5</v>
      </c>
      <c r="O70" s="4"/>
      <c r="P70" s="4">
        <f>Sheet1!Q60</f>
        <v>48.5</v>
      </c>
      <c r="Q70" s="4">
        <f>Sheet1!R60</f>
        <v>99</v>
      </c>
      <c r="R70" s="4" t="str">
        <f>Sheet1!S60</f>
        <v>A</v>
      </c>
      <c r="S70" s="25"/>
    </row>
    <row r="71" spans="1:19" ht="15">
      <c r="A71" s="1">
        <f>Sheet1!A61</f>
        <v>0</v>
      </c>
      <c r="B71" s="1" t="str">
        <f>Sheet1!B61&amp;"/"&amp;Sheet1!C61</f>
        <v>/64/2016</v>
      </c>
      <c r="C71" s="1" t="str">
        <f>Sheet1!D61&amp;" "&amp;Sheet1!E61</f>
        <v>Janković Danijela 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0</v>
      </c>
      <c r="O71" s="4"/>
      <c r="P71" s="4">
        <f>Sheet1!Q61</f>
        <v>0</v>
      </c>
      <c r="Q71" s="4">
        <f>Sheet1!R61</f>
        <v>0</v>
      </c>
      <c r="R71" s="4" t="str">
        <f>Sheet1!S61</f>
        <v>F</v>
      </c>
      <c r="S71" s="25"/>
    </row>
    <row r="72" spans="1:19" ht="15">
      <c r="A72" s="1">
        <f>Sheet1!A62</f>
        <v>0</v>
      </c>
      <c r="B72" s="1" t="str">
        <f>Sheet1!B62&amp;"/"&amp;Sheet1!C62</f>
        <v>/65/2016</v>
      </c>
      <c r="C72" s="1" t="str">
        <f>Sheet1!D62&amp;" "&amp;Sheet1!E62</f>
        <v>Ćuzović Mile 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0</v>
      </c>
      <c r="O72" s="4"/>
      <c r="P72" s="4">
        <f>Sheet1!Q62</f>
        <v>0</v>
      </c>
      <c r="Q72" s="4">
        <f>Sheet1!R62</f>
        <v>0</v>
      </c>
      <c r="R72" s="4" t="str">
        <f>Sheet1!S62</f>
        <v>F</v>
      </c>
      <c r="S72" s="25"/>
    </row>
    <row r="73" spans="1:19" ht="15">
      <c r="A73" s="1">
        <f>Sheet1!A63</f>
        <v>0</v>
      </c>
      <c r="B73" s="1" t="str">
        <f>Sheet1!B63&amp;"/"&amp;Sheet1!C63</f>
        <v>/66/2016</v>
      </c>
      <c r="C73" s="1" t="str">
        <f>Sheet1!D63&amp;" "&amp;Sheet1!E63</f>
        <v>Jakić Đorđe </v>
      </c>
      <c r="D73" s="1">
        <f>Sheet1!G63</f>
        <v>0</v>
      </c>
      <c r="E73" s="1">
        <f>Sheet1!I63</f>
        <v>2</v>
      </c>
      <c r="F73" s="1">
        <f>Sheet1!F63</f>
        <v>2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28</v>
      </c>
      <c r="O73" s="4"/>
      <c r="P73" s="4">
        <f>Sheet1!Q63</f>
        <v>28</v>
      </c>
      <c r="Q73" s="4">
        <f>Sheet1!R63</f>
        <v>60</v>
      </c>
      <c r="R73" s="4" t="str">
        <f>Sheet1!S63</f>
        <v>D</v>
      </c>
      <c r="S73" s="25"/>
    </row>
    <row r="74" spans="1:18" ht="15">
      <c r="A74" s="1">
        <f>Sheet1!A64</f>
        <v>0</v>
      </c>
      <c r="B74" s="1" t="str">
        <f>Sheet1!B64&amp;"/"&amp;Sheet1!C64</f>
        <v>/67/2016</v>
      </c>
      <c r="C74" s="1">
        <f>Sheet1!E64</f>
        <v>0</v>
      </c>
      <c r="D74" s="1">
        <f>Sheet1!G64</f>
        <v>0</v>
      </c>
      <c r="E74" s="1">
        <f>Sheet1!I64</f>
        <v>1</v>
      </c>
      <c r="F74" s="1">
        <f>Sheet1!F64</f>
        <v>5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17</v>
      </c>
      <c r="O74" s="4"/>
      <c r="P74" s="4">
        <f>Sheet1!Q64</f>
        <v>27</v>
      </c>
      <c r="Q74" s="4">
        <f>Sheet1!R64</f>
        <v>50</v>
      </c>
      <c r="R74" s="4" t="str">
        <f>Sheet1!S64</f>
        <v>E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42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Vesna Bratic</cp:lastModifiedBy>
  <cp:lastPrinted>2014-06-25T14:00:05Z</cp:lastPrinted>
  <dcterms:created xsi:type="dcterms:W3CDTF">2011-10-03T13:17:30Z</dcterms:created>
  <dcterms:modified xsi:type="dcterms:W3CDTF">2017-06-30T17:13:22Z</dcterms:modified>
  <cp:category/>
  <cp:version/>
  <cp:contentType/>
  <cp:contentStatus/>
</cp:coreProperties>
</file>